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45" windowWidth="11355" windowHeight="8640" activeTab="0"/>
  </bookViews>
  <sheets>
    <sheet name="Приложение 2" sheetId="1" r:id="rId1"/>
  </sheets>
  <definedNames>
    <definedName name="_xlnm.Print_Titles" localSheetId="0">'Приложение 2'!$17:$17</definedName>
    <definedName name="_xlnm.Print_Area" localSheetId="0">'Приложение 2'!$A$2:$M$76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K49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не вошли 10 тыс. рублей на оформление ЗУ по дороге ул. №1</t>
        </r>
      </text>
    </comment>
    <comment ref="L52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Затраты на технический план для регистрации объекта в Росреестре</t>
        </r>
      </text>
    </comment>
    <comment ref="K53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10 тыс. рублей на оформление ЗУ по дороге </t>
        </r>
      </text>
    </comment>
    <comment ref="L53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Затраты на проектирование реконтсрукции дороги - ул. Кожемякина</t>
        </r>
      </text>
    </comment>
    <comment ref="K54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снято 10 тыс рублей на улицу №1 для оформления земельного участка</t>
        </r>
      </text>
    </comment>
    <comment ref="K64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10 тыс. рублей на оформление ЗУ по дороге ул. №1</t>
        </r>
      </text>
    </comment>
  </commentList>
</comments>
</file>

<file path=xl/sharedStrings.xml><?xml version="1.0" encoding="utf-8"?>
<sst xmlns="http://schemas.openxmlformats.org/spreadsheetml/2006/main" count="132" uniqueCount="101">
  <si>
    <t>Всего</t>
  </si>
  <si>
    <t>муниципальная</t>
  </si>
  <si>
    <t>АДРЕСНЫЙ ПЕРЕЧЕНЬ ОБЪЕКТОВ</t>
  </si>
  <si>
    <t>Сметная стоимость, тыс.руб.</t>
  </si>
  <si>
    <t>Форма собственности</t>
  </si>
  <si>
    <t>Наименование и местонахождение стройки (объекта), проектная мощность</t>
  </si>
  <si>
    <t>в ценах, утвержденных в ПСД</t>
  </si>
  <si>
    <t>Реквизиты утверждения ПСД</t>
  </si>
  <si>
    <t>Сроки строительства (годы)</t>
  </si>
  <si>
    <t>ИТОГО по Программе:</t>
  </si>
  <si>
    <t>от 23.09.2011г. №136</t>
  </si>
  <si>
    <t>в ценах года начала реализации программы</t>
  </si>
  <si>
    <t>в том числе по годам</t>
  </si>
  <si>
    <t>КАПИТАЛЬНЫХ ВЛОЖЕНИЙ МУНИЦИПАЛЬНОЙ ПРОГРАММЫ</t>
  </si>
  <si>
    <t>Итого по разделу 2:</t>
  </si>
  <si>
    <t>Итого по разделу 3:</t>
  </si>
  <si>
    <t>2017 г.</t>
  </si>
  <si>
    <t>2018 г.</t>
  </si>
  <si>
    <t>2019 г.</t>
  </si>
  <si>
    <t>2020 г.</t>
  </si>
  <si>
    <t>2021 г.</t>
  </si>
  <si>
    <t>от 08.03.2012г. №85</t>
  </si>
  <si>
    <t>Итого по разделу 1:</t>
  </si>
  <si>
    <t xml:space="preserve"> -ВЛ-0,4 кВ от ТП-8388 (в районе пешеходной дорожки от Выборгского шоссе до д.1 по ул.Заречная);                                                                                                                          -ВЛ-0,4 кВ от ТП-8482 (лесопарковая зона в районе водоема).</t>
  </si>
  <si>
    <t xml:space="preserve"> -ВЛ-0,4 кВ от ТП-8388 (в районе пешеходной                               дорожки от Выборгского шоссе до д.1 по ул.Заречная);                                                                                                                               -ВЛ-0,4 кВ от ТП-8482 (лесопарковая зона в районе водоема).</t>
  </si>
  <si>
    <t xml:space="preserve">  -ВЛ-0,4кВ от ТП-8735 (мкр. Черная речка, пешеходная дорожка от футбольного поля до школы);                                                                                         -ВЛ-0,4кВ от ТП-8482 (пешеходная дорожка от водоема до д.11 корп.1 по ул. Ветеранов);                       -ВЛ-0,4кВ от ТП-8149 (в районе д.1 по ул. Кленовая);</t>
  </si>
  <si>
    <t>Приложение №2</t>
  </si>
  <si>
    <t xml:space="preserve">к постановлению </t>
  </si>
  <si>
    <t>администрации МО Сертолово</t>
  </si>
  <si>
    <t xml:space="preserve"> -ВЛ-0,4кВ от ТП-8735 (мкр. Черная речка, пешеходная дорожка от футбольного поля до школы);                                                                                         -ВЛ-0,4кВ от ТП-8482 (пешеходная дорожка от водоема до д.11 корп.1 по ул. Ветеранов);                       -ВЛ-0,4кВ от ТП-8149 (в районе д.1 по ул. Кленовая);                                                                                                                                                                                                                                                                                                                                                              -ВЛ-0,4кВ от ЗТП-8518 (участок в районе д.7/2 ул.Молодцова)</t>
  </si>
  <si>
    <t xml:space="preserve"> -ВЛ-0,4кВ от ТП-8480 по улице Ларина;                                                                                                                                                                                                                                                           -ВЛ-0,4кВ от ЗТП-8481 по улице Центральная;                                                                                                                                                                                                                                          -ВЛ-0,4кВ от ЗТП- 8463 по улице Кожемякина;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</si>
  <si>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-ВЛ-0,4 кВ от ТП-8480 по улице Ларина;                                                                                                                                                                                                                                            -ВЛ-0,4 кВ от ЗТП-8481 по улице Центральная;                                                                                                                                                                                                                                   -ВЛ-0,4 кВ от 3ТП-8463 по улице Кожемякина;                                                                                                                                                                                                                                         -ВЛ-0,4 кВ от ТП-8388 (участок сети уличного освещения в районе д. 9 по ул.Заречная);                                                                                                                                                -ВЛ-0,4 кВ  (в микрорайоне Черная Речка).</t>
  </si>
  <si>
    <t>Приложение № 1</t>
  </si>
  <si>
    <t>к Программе</t>
  </si>
  <si>
    <t>2019-2021гг.</t>
  </si>
  <si>
    <t>2022 г.</t>
  </si>
  <si>
    <t>2017-2020гг.</t>
  </si>
  <si>
    <t>2018, 2019гг.</t>
  </si>
  <si>
    <t>2020, 2021гг.</t>
  </si>
  <si>
    <t>2018-2022гг.</t>
  </si>
  <si>
    <t>2021г.</t>
  </si>
  <si>
    <t>2017, 2021, 2022гг.</t>
  </si>
  <si>
    <t>2021г</t>
  </si>
  <si>
    <t>123 261,79                  ( 289,26 )</t>
  </si>
  <si>
    <t>2020-2022гг.</t>
  </si>
  <si>
    <t>2020г.</t>
  </si>
  <si>
    <t>2022г.</t>
  </si>
  <si>
    <t>2019, 2020 гг.</t>
  </si>
  <si>
    <t>2020, 2021 г</t>
  </si>
  <si>
    <t>2020 г</t>
  </si>
  <si>
    <t>«Развитие инженерной и транспортной инфраструктуры на территории МО Сертолово» на 2017-2022 годы</t>
  </si>
  <si>
    <t>Объем финансирования, тыс. руб.</t>
  </si>
  <si>
    <t xml:space="preserve">1.1. Строительство двухтрубной системы горячего водоснабжения  </t>
  </si>
  <si>
    <t>1.3. Строительство КНС и напорных канализационных коллекторов от мкр.Черная Речка до ГКНС в г.Сертолово, из них:</t>
  </si>
  <si>
    <t>1.3.1. Разработка проектной документации стадии "РД"</t>
  </si>
  <si>
    <t>1.3.2. Строительство</t>
  </si>
  <si>
    <t>1.3.3. Строительный контроль (технический надзор)</t>
  </si>
  <si>
    <t>1.3.4. Авторский надзор</t>
  </si>
  <si>
    <t>1.3.5. Корректировка проектной документации</t>
  </si>
  <si>
    <t>1.4. Проектирование системы водоотведения дождевых вод на территории города Сертолово</t>
  </si>
  <si>
    <t>1.5. Строительство инженерной  и транспортной инфраструктуры к земельным участкам для ИЖС, выделенным для многодетных семей, по адресу: мкр. Чёрная Речка, г. Сертолово, Всеволожский район, Ленинградской области, из них:</t>
  </si>
  <si>
    <t>1.5.1. Присоединение к сетям Ленэнерго</t>
  </si>
  <si>
    <t>1.5.2 Корректировка проектной документации</t>
  </si>
  <si>
    <t>1.5.3. Строительство</t>
  </si>
  <si>
    <t xml:space="preserve">1.5.4. Проект освоения лесов </t>
  </si>
  <si>
    <t>1.5.5. Строительный контроль (технический надзор)</t>
  </si>
  <si>
    <t>1.5.6. Авторский надзор</t>
  </si>
  <si>
    <t>2.1. Проектирование,  реконструкция, модернизация и строительство участков сети уличного освещения города Сертолово, в том числе</t>
  </si>
  <si>
    <t>2.1.1. Проектирование  реконструкции, модернизации и строительства участков сети уличного освещения города Сертолово по адресам:</t>
  </si>
  <si>
    <t>2.1.2. Реконструкция, модернизация  существующих сетей уличного освещения по адресам:</t>
  </si>
  <si>
    <t>2.1.3. Строительство сетей уличного освещения по адресам:</t>
  </si>
  <si>
    <t xml:space="preserve">3.1. Проектирование,  реконструкция и строительство объектов транспортной инфраструктуры на территории МО Сертолово </t>
  </si>
  <si>
    <t>3.1.1. Проектирование реконструкции и строительства объектов транспортной инфраструктуры: "Участок улицы №1 к объекту спорта- плавательный бассейн в г. Сертолово"</t>
  </si>
  <si>
    <t>3.1.2. Реконструкция и строительство объектов транспортной инфраструктуры: "Участок улицы №1 к объекту спорта- плавательный бассейн в                          г. Сертолово"</t>
  </si>
  <si>
    <t>3.1.3. Строительство проектируемой улицы №1 в створе продолжения улицы Центральной и ул. Дмитрия Кожемякина в г. Сертолово Ленинградской области</t>
  </si>
  <si>
    <t>2020- 2021гг.</t>
  </si>
  <si>
    <t xml:space="preserve">3.1.3.1. Строительство </t>
  </si>
  <si>
    <t xml:space="preserve">3.1.3.2. Строительный контроль </t>
  </si>
  <si>
    <t>3.1.3.3. Авторский надзор</t>
  </si>
  <si>
    <t xml:space="preserve">3.1.3.4. Проект освоения лесов </t>
  </si>
  <si>
    <t xml:space="preserve">3.1.4. Реконструкция объекта "Проезд мкрн. Чёрная Речка- мкрн. Сертолово-2" </t>
  </si>
  <si>
    <t xml:space="preserve">3.1.4.1. Строительство </t>
  </si>
  <si>
    <t>3.1.4.2. Строительный контроль (технический надзор)</t>
  </si>
  <si>
    <t>Раздел 1. Организация обеспечения потребителей МО Сертолово качественными коммунальными услугами</t>
  </si>
  <si>
    <t xml:space="preserve">1.5.7. Присоединение к сетям водоснабжения , водоотведения </t>
  </si>
  <si>
    <t>Раздел 2. Организация надежного уличного освещения на территории МО Сертолово</t>
  </si>
  <si>
    <t>Раздел 3. Обеспечение развития объектов транспортной инфраструктуры на территории МО Сертолово</t>
  </si>
  <si>
    <t>3.1.1.1. Проект освоения лесов</t>
  </si>
  <si>
    <t>3.1.1.2. Технический план</t>
  </si>
  <si>
    <t xml:space="preserve">3.1.1.3. Прочие затраты </t>
  </si>
  <si>
    <t>3.1.2.1. Строительство</t>
  </si>
  <si>
    <t>3.1.2.2. Строительный контроль</t>
  </si>
  <si>
    <t>3.1.2.3. Авторский надзор</t>
  </si>
  <si>
    <t>3.1.3.5. Корректировка проектной документации</t>
  </si>
  <si>
    <t xml:space="preserve">3.1.3.6. Прочие затраты </t>
  </si>
  <si>
    <t>2021г, 2022г</t>
  </si>
  <si>
    <t>3.1.4.3. Авторский надзор</t>
  </si>
  <si>
    <t>3.1.4.4 Присоединение к сетям Ленэнерго</t>
  </si>
  <si>
    <t>3.1.5. Проектирование и строительство автомобильной дороги к пожарному депо с примыканием к ул. Индустриальная</t>
  </si>
  <si>
    <t>3.1.6. Проектирование и строительство подъездной дороги к школе</t>
  </si>
  <si>
    <r>
      <t xml:space="preserve">от </t>
    </r>
    <r>
      <rPr>
        <u val="single"/>
        <sz val="14"/>
        <rFont val="Times New Roman"/>
        <family val="1"/>
      </rPr>
      <t>29.12.2020</t>
    </r>
    <r>
      <rPr>
        <sz val="14"/>
        <rFont val="Times New Roman"/>
        <family val="1"/>
      </rPr>
      <t xml:space="preserve"> № </t>
    </r>
    <r>
      <rPr>
        <b/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>1073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</si>
</sst>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_-* #,##0.0_р_._-;\-* #,##0.0_р_._-;_-* &quot;-&quot;??_р_._-;_-@_-"/>
    <numFmt numFmtId="183" formatCode="_-* #,##0.0_р_._-;\-* #,##0.0_р_._-;_-* &quot;-&quot;?_р_._-;_-@_-"/>
    <numFmt numFmtId="184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14"/>
      <name val="Arial Cyr"/>
      <family val="0"/>
    </font>
    <font>
      <sz val="11"/>
      <name val="Arial Cyr"/>
      <family val="0"/>
    </font>
    <font>
      <i/>
      <sz val="10"/>
      <name val="Times New Roman"/>
      <family val="1"/>
    </font>
    <font>
      <u val="single"/>
      <sz val="14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1" fontId="0" fillId="0" borderId="0" xfId="0" applyNumberFormat="1" applyFill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181" fontId="32" fillId="0" borderId="10" xfId="0" applyNumberFormat="1" applyFont="1" applyFill="1" applyBorder="1" applyAlignment="1">
      <alignment vertical="top" wrapText="1"/>
    </xf>
    <xf numFmtId="181" fontId="32" fillId="0" borderId="10" xfId="0" applyNumberFormat="1" applyFont="1" applyFill="1" applyBorder="1" applyAlignment="1">
      <alignment horizontal="center" wrapText="1"/>
    </xf>
    <xf numFmtId="2" fontId="5" fillId="0" borderId="0" xfId="0" applyNumberFormat="1" applyFont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4" fontId="1" fillId="24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184" fontId="1" fillId="24" borderId="14" xfId="0" applyNumberFormat="1" applyFont="1" applyFill="1" applyBorder="1" applyAlignment="1">
      <alignment horizontal="center" vertical="center" wrapText="1"/>
    </xf>
    <xf numFmtId="184" fontId="1" fillId="0" borderId="14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184" fontId="1" fillId="24" borderId="16" xfId="0" applyNumberFormat="1" applyFont="1" applyFill="1" applyBorder="1" applyAlignment="1">
      <alignment horizontal="center" vertical="center" wrapText="1"/>
    </xf>
    <xf numFmtId="184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184" fontId="1" fillId="24" borderId="11" xfId="0" applyNumberFormat="1" applyFont="1" applyFill="1" applyBorder="1" applyAlignment="1">
      <alignment horizontal="center" vertical="center" wrapText="1"/>
    </xf>
    <xf numFmtId="184" fontId="1" fillId="24" borderId="17" xfId="0" applyNumberFormat="1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184" fontId="1" fillId="0" borderId="12" xfId="0" applyNumberFormat="1" applyFont="1" applyFill="1" applyBorder="1" applyAlignment="1">
      <alignment horizontal="center" vertical="center" wrapText="1"/>
    </xf>
    <xf numFmtId="184" fontId="1" fillId="24" borderId="12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184" fontId="31" fillId="0" borderId="17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84" fontId="9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/>
    </xf>
    <xf numFmtId="181" fontId="1" fillId="0" borderId="12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top" wrapText="1"/>
    </xf>
    <xf numFmtId="18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 wrapText="1"/>
    </xf>
    <xf numFmtId="181" fontId="1" fillId="0" borderId="13" xfId="0" applyNumberFormat="1" applyFont="1" applyBorder="1" applyAlignment="1">
      <alignment horizontal="center"/>
    </xf>
    <xf numFmtId="0" fontId="0" fillId="24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181" fontId="1" fillId="0" borderId="15" xfId="0" applyNumberFormat="1" applyFont="1" applyBorder="1" applyAlignment="1">
      <alignment horizontal="center" vertical="center"/>
    </xf>
    <xf numFmtId="181" fontId="1" fillId="24" borderId="15" xfId="0" applyNumberFormat="1" applyFont="1" applyFill="1" applyBorder="1" applyAlignment="1">
      <alignment horizontal="center"/>
    </xf>
    <xf numFmtId="181" fontId="1" fillId="0" borderId="15" xfId="0" applyNumberFormat="1" applyFont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184" fontId="1" fillId="0" borderId="15" xfId="0" applyNumberFormat="1" applyFont="1" applyFill="1" applyBorder="1" applyAlignment="1">
      <alignment horizontal="center" vertical="center" wrapText="1"/>
    </xf>
    <xf numFmtId="181" fontId="1" fillId="24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vertical="top" wrapText="1"/>
    </xf>
    <xf numFmtId="181" fontId="1" fillId="0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wrapText="1"/>
    </xf>
    <xf numFmtId="184" fontId="1" fillId="24" borderId="1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184" fontId="9" fillId="24" borderId="10" xfId="0" applyNumberFormat="1" applyFont="1" applyFill="1" applyBorder="1" applyAlignment="1">
      <alignment horizontal="center" vertical="center" wrapText="1"/>
    </xf>
    <xf numFmtId="181" fontId="1" fillId="0" borderId="13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181" fontId="1" fillId="24" borderId="12" xfId="0" applyNumberFormat="1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181" fontId="31" fillId="24" borderId="12" xfId="0" applyNumberFormat="1" applyFont="1" applyFill="1" applyBorder="1" applyAlignment="1">
      <alignment horizontal="center" wrapText="1"/>
    </xf>
    <xf numFmtId="184" fontId="31" fillId="24" borderId="12" xfId="0" applyNumberFormat="1" applyFont="1" applyFill="1" applyBorder="1" applyAlignment="1">
      <alignment horizontal="center" vertical="center"/>
    </xf>
    <xf numFmtId="184" fontId="31" fillId="24" borderId="12" xfId="0" applyNumberFormat="1" applyFont="1" applyFill="1" applyBorder="1" applyAlignment="1">
      <alignment horizontal="center" vertical="center" wrapText="1"/>
    </xf>
    <xf numFmtId="184" fontId="31" fillId="24" borderId="10" xfId="0" applyNumberFormat="1" applyFont="1" applyFill="1" applyBorder="1" applyAlignment="1">
      <alignment horizontal="center" vertical="center" wrapText="1"/>
    </xf>
    <xf numFmtId="181" fontId="31" fillId="0" borderId="14" xfId="0" applyNumberFormat="1" applyFont="1" applyFill="1" applyBorder="1" applyAlignment="1">
      <alignment horizontal="center" vertical="center" wrapText="1"/>
    </xf>
    <xf numFmtId="184" fontId="31" fillId="24" borderId="14" xfId="0" applyNumberFormat="1" applyFont="1" applyFill="1" applyBorder="1" applyAlignment="1">
      <alignment horizontal="center" vertical="center" wrapText="1"/>
    </xf>
    <xf numFmtId="181" fontId="31" fillId="0" borderId="17" xfId="0" applyNumberFormat="1" applyFont="1" applyFill="1" applyBorder="1" applyAlignment="1">
      <alignment horizontal="center" vertical="center" wrapText="1"/>
    </xf>
    <xf numFmtId="184" fontId="31" fillId="24" borderId="17" xfId="0" applyNumberFormat="1" applyFont="1" applyFill="1" applyBorder="1" applyAlignment="1">
      <alignment horizontal="center" vertical="center" wrapText="1"/>
    </xf>
    <xf numFmtId="181" fontId="31" fillId="0" borderId="11" xfId="0" applyNumberFormat="1" applyFont="1" applyFill="1" applyBorder="1" applyAlignment="1">
      <alignment horizontal="center" vertical="center" wrapText="1"/>
    </xf>
    <xf numFmtId="184" fontId="31" fillId="24" borderId="11" xfId="0" applyNumberFormat="1" applyFont="1" applyFill="1" applyBorder="1" applyAlignment="1">
      <alignment horizontal="center" vertical="center" wrapText="1"/>
    </xf>
    <xf numFmtId="181" fontId="31" fillId="0" borderId="12" xfId="0" applyNumberFormat="1" applyFont="1" applyFill="1" applyBorder="1" applyAlignment="1">
      <alignment horizontal="center" vertical="center" wrapText="1"/>
    </xf>
    <xf numFmtId="184" fontId="31" fillId="24" borderId="15" xfId="0" applyNumberFormat="1" applyFont="1" applyFill="1" applyBorder="1" applyAlignment="1">
      <alignment horizontal="center" vertical="center" wrapText="1"/>
    </xf>
    <xf numFmtId="181" fontId="31" fillId="0" borderId="16" xfId="0" applyNumberFormat="1" applyFont="1" applyFill="1" applyBorder="1" applyAlignment="1">
      <alignment horizontal="center" vertical="center" wrapText="1"/>
    </xf>
    <xf numFmtId="184" fontId="31" fillId="24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35" fillId="0" borderId="0" xfId="0" applyFont="1" applyFill="1" applyAlignment="1">
      <alignment/>
    </xf>
    <xf numFmtId="0" fontId="8" fillId="0" borderId="0" xfId="0" applyFont="1" applyAlignment="1">
      <alignment horizontal="left"/>
    </xf>
    <xf numFmtId="184" fontId="31" fillId="0" borderId="11" xfId="0" applyNumberFormat="1" applyFont="1" applyFill="1" applyBorder="1" applyAlignment="1">
      <alignment horizontal="center" vertical="center" wrapText="1"/>
    </xf>
    <xf numFmtId="184" fontId="1" fillId="0" borderId="17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184" fontId="31" fillId="0" borderId="16" xfId="0" applyNumberFormat="1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left" vertical="center" wrapText="1"/>
    </xf>
    <xf numFmtId="0" fontId="31" fillId="24" borderId="16" xfId="0" applyFont="1" applyFill="1" applyBorder="1" applyAlignment="1">
      <alignment horizontal="center" vertical="center" wrapText="1"/>
    </xf>
    <xf numFmtId="181" fontId="1" fillId="24" borderId="16" xfId="0" applyNumberFormat="1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left" vertical="center" wrapText="1"/>
    </xf>
    <xf numFmtId="0" fontId="31" fillId="24" borderId="17" xfId="0" applyFont="1" applyFill="1" applyBorder="1" applyAlignment="1">
      <alignment horizontal="center" vertical="center" wrapText="1"/>
    </xf>
    <xf numFmtId="181" fontId="1" fillId="24" borderId="17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1" fillId="24" borderId="11" xfId="0" applyFont="1" applyFill="1" applyBorder="1" applyAlignment="1">
      <alignment horizontal="center" vertical="center" wrapText="1"/>
    </xf>
    <xf numFmtId="181" fontId="1" fillId="24" borderId="11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center" vertical="center" wrapText="1"/>
    </xf>
    <xf numFmtId="181" fontId="1" fillId="24" borderId="14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81" fontId="31" fillId="0" borderId="15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2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84" fontId="1" fillId="24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 wrapText="1"/>
    </xf>
    <xf numFmtId="184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1" fontId="1" fillId="0" borderId="12" xfId="0" applyNumberFormat="1" applyFont="1" applyBorder="1" applyAlignment="1">
      <alignment horizontal="center" vertical="center"/>
    </xf>
    <xf numFmtId="181" fontId="1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5" xfId="0" applyFont="1" applyBorder="1" applyAlignment="1">
      <alignment/>
    </xf>
    <xf numFmtId="181" fontId="1" fillId="24" borderId="12" xfId="0" applyNumberFormat="1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4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6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7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9" name="Text Box 3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10" name="Text Box 4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1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2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5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6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7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8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9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21" name="Text Box 3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22" name="Text Box 4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6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7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8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9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30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31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32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4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5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36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37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9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40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41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42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44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45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46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47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48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49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50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51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52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53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54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56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57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58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59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60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61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62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63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64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65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66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67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68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69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70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71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72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73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74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75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76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77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78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79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80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81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82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83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84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85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86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87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88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89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90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91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92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93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94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95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96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97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98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99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00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01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02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03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04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05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06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07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08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09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11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13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14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15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16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17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18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19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20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21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22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23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24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27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28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29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31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32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33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34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35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36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37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38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39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40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41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42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43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45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6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7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8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49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50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51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52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53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54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55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156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57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58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59" name="Text Box 1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160" name="Text Box 3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161" name="Text Box 4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2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3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64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165" name="Text Box 3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166" name="Text Box 4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69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170" name="Text Box 3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171" name="Text Box 4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3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4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5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76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177" name="Text Box 3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178" name="Text Box 4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9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80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1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82" name="Text Box 3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83" name="Text Box 4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84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85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86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87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88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189" name="Text Box 3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190" name="Text Box 4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91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92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93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94" name="Text Box 3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95" name="Text Box 4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96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97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98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01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02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03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04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05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206" name="Text Box 3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207" name="Text Box 4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08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09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210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11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12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13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14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15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16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17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218" name="Text Box 3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219" name="Text Box 4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20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21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222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27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28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29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30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31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32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33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34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235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36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37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38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39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240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41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42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3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4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5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6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247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48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49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50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51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252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259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60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61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63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264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65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66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67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68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69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71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72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73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74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75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76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277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78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79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80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81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282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289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90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91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93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294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95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96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97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98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99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300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01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02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03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304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305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306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307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308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09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10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311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313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14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19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20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21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323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24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25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26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327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328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329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330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31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32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33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334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335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336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337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338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39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40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341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342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43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44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45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346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347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348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51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52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353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354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355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56" name="Text Box 1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357" name="Text Box 3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358" name="Text Box 4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359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360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61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362" name="Text Box 3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363" name="Text Box 4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364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365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66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367" name="Text Box 3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368" name="Text Box 4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369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370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371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372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73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375" name="Text Box 4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377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78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381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382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383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384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85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386" name="Text Box 3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387" name="Text Box 4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388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389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90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391" name="Text Box 3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392" name="Text Box 4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95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396" name="Text Box 3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397" name="Text Box 4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399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400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401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402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403" name="Text Box 3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404" name="Text Box 4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405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406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407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408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409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410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411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413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414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415" name="Text Box 3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416" name="Text Box 4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417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418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419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421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422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423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424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425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426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427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428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429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430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431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432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433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434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435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436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437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438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439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440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441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443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444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445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446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447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448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449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450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451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452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453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454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455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456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457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458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459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460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461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462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463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464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465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466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467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468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469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470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471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473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474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475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476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477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478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479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481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482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483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484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485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486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487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488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489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490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491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492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493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494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495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496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497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498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499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500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501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502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503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504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505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506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507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508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509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510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511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512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513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514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515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516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517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518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519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520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521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522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523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524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525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526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527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528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529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530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531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532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533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534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535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536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537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538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539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540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541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542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543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544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545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546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547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548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549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550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551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552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553" name="Text Box 1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554" name="Text Box 3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555" name="Text Box 4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556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557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558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559" name="Text Box 3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560" name="Text Box 4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561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562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563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564" name="Text Box 3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565" name="Text Box 4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566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567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568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569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570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571" name="Text Box 3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572" name="Text Box 4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573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574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575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576" name="Text Box 3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577" name="Text Box 4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578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579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580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581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582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583" name="Text Box 3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584" name="Text Box 4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585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586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587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588" name="Text Box 3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589" name="Text Box 4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590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591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592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593" name="Text Box 3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594" name="Text Box 4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595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596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597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598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599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600" name="Text Box 3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601" name="Text Box 4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602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603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604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605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606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607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608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609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610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611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612" name="Text Box 3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613" name="Text Box 4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614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615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616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617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618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619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620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621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622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623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624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625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626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627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628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629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630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631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632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633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634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635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636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637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638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639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640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641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642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643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644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645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646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647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648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649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650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651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652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653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654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655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656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657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658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659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660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661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662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663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664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665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666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667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668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669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670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671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672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673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674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675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676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677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678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679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680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681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682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683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684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685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686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687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688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689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690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691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692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693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694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695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696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697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698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699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700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701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702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703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704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705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706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707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708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709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710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711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712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713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714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715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716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717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718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719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720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721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722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723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724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725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726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727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728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729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730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731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732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733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734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735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736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737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738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739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740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741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742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743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744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745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746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747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748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749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750" name="Text Box 1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751" name="Text Box 3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752" name="Text Box 4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753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754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755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756" name="Text Box 3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757" name="Text Box 4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758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759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760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761" name="Text Box 3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762" name="Text Box 4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763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764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765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766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767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768" name="Text Box 3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769" name="Text Box 4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770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771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772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773" name="Text Box 3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774" name="Text Box 4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775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776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777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778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779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780" name="Text Box 3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781" name="Text Box 4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782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783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784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785" name="Text Box 3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786" name="Text Box 4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787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788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789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790" name="Text Box 3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791" name="Text Box 4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792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793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794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795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796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797" name="Text Box 3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798" name="Text Box 4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799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800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801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802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803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804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805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806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807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808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809" name="Text Box 3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810" name="Text Box 4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811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812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813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814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815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816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817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818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819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820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821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822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823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824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825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826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827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828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829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830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831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832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833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834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835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836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837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838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839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840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841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842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843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844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845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846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847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848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849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850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851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852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853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854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855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856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857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858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859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860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861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862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863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864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865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866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867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868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869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870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871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872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873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874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875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876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877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878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879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880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881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882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883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884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885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886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887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888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889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890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891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892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893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894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895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896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897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898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899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900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901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902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903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904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905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906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907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908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909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910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911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912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913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914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915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916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917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918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919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920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921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922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923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924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925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926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927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928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929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930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931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932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933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934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935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936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937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938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939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940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941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942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943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944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945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946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947" name="Text Box 1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948" name="Text Box 3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949" name="Text Box 4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950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951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952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953" name="Text Box 3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954" name="Text Box 4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955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956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957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958" name="Text Box 3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959" name="Text Box 4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960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961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962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963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964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965" name="Text Box 3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966" name="Text Box 4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967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968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969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970" name="Text Box 3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971" name="Text Box 4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972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973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974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975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976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977" name="Text Box 3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978" name="Text Box 4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979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980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981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982" name="Text Box 3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983" name="Text Box 4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984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985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986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987" name="Text Box 3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988" name="Text Box 4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989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990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991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992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993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994" name="Text Box 3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995" name="Text Box 4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996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997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998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999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000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001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002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003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004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005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1006" name="Text Box 3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1007" name="Text Box 4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008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009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010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011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012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013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014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015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016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017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018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019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020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021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022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023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024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025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026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027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028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029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030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031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032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033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034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035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036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037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038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039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040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041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042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043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044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045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046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047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048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049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050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051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052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053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054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055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056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057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058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059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060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061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062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063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064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065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066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067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068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069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070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071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072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073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074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075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076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077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078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079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080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081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082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083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084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085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086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087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088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089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090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091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092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093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094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095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096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097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098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099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100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101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102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103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104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105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106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107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108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109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110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111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112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113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114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115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116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117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118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119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120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121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122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123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124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125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126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127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128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129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130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131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132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133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134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135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136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137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138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139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140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41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42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43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44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45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46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47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48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49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50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51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52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53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54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55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56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57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58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59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60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61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62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63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64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65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66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67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68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69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70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71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72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73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74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75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176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50</xdr:row>
      <xdr:rowOff>0</xdr:rowOff>
    </xdr:from>
    <xdr:ext cx="85725" cy="95250"/>
    <xdr:sp fLocksText="0">
      <xdr:nvSpPr>
        <xdr:cNvPr id="1177" name="Text Box 1"/>
        <xdr:cNvSpPr txBox="1">
          <a:spLocks noChangeArrowheads="1"/>
        </xdr:cNvSpPr>
      </xdr:nvSpPr>
      <xdr:spPr>
        <a:xfrm>
          <a:off x="1847850" y="1905952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178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179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1180" name="Text Box 1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1181" name="Text Box 3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1182" name="Text Box 4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183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184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185" name="Text Box 1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1186" name="Text Box 3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1187" name="Text Box 4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188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189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190" name="Text Box 1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1191" name="Text Box 3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1192" name="Text Box 4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193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194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195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196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197" name="Text Box 1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1198" name="Text Box 3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1199" name="Text Box 4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200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201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202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1203" name="Text Box 3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1204" name="Text Box 4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205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206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207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208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209" name="Text Box 1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1210" name="Text Box 3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1211" name="Text Box 4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212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213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214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1215" name="Text Box 3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1216" name="Text Box 4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217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218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219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23</xdr:row>
      <xdr:rowOff>0</xdr:rowOff>
    </xdr:from>
    <xdr:ext cx="85725" cy="200025"/>
    <xdr:sp fLocksText="0">
      <xdr:nvSpPr>
        <xdr:cNvPr id="1220" name="Text Box 3"/>
        <xdr:cNvSpPr txBox="1">
          <a:spLocks noChangeArrowheads="1"/>
        </xdr:cNvSpPr>
      </xdr:nvSpPr>
      <xdr:spPr>
        <a:xfrm>
          <a:off x="1847850" y="591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23</xdr:row>
      <xdr:rowOff>0</xdr:rowOff>
    </xdr:from>
    <xdr:ext cx="85725" cy="200025"/>
    <xdr:sp fLocksText="0">
      <xdr:nvSpPr>
        <xdr:cNvPr id="1221" name="Text Box 4"/>
        <xdr:cNvSpPr txBox="1">
          <a:spLocks noChangeArrowheads="1"/>
        </xdr:cNvSpPr>
      </xdr:nvSpPr>
      <xdr:spPr>
        <a:xfrm>
          <a:off x="1847850" y="591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222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223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224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225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226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23</xdr:row>
      <xdr:rowOff>0</xdr:rowOff>
    </xdr:from>
    <xdr:ext cx="85725" cy="200025"/>
    <xdr:sp fLocksText="0">
      <xdr:nvSpPr>
        <xdr:cNvPr id="1227" name="Text Box 3"/>
        <xdr:cNvSpPr txBox="1">
          <a:spLocks noChangeArrowheads="1"/>
        </xdr:cNvSpPr>
      </xdr:nvSpPr>
      <xdr:spPr>
        <a:xfrm>
          <a:off x="1847850" y="591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23</xdr:row>
      <xdr:rowOff>0</xdr:rowOff>
    </xdr:from>
    <xdr:ext cx="85725" cy="200025"/>
    <xdr:sp fLocksText="0">
      <xdr:nvSpPr>
        <xdr:cNvPr id="1228" name="Text Box 4"/>
        <xdr:cNvSpPr txBox="1">
          <a:spLocks noChangeArrowheads="1"/>
        </xdr:cNvSpPr>
      </xdr:nvSpPr>
      <xdr:spPr>
        <a:xfrm>
          <a:off x="1847850" y="591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229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230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231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232" name="Text Box 3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233" name="Text Box 4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234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235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236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237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238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23</xdr:row>
      <xdr:rowOff>0</xdr:rowOff>
    </xdr:from>
    <xdr:ext cx="85725" cy="200025"/>
    <xdr:sp fLocksText="0">
      <xdr:nvSpPr>
        <xdr:cNvPr id="1239" name="Text Box 3"/>
        <xdr:cNvSpPr txBox="1">
          <a:spLocks noChangeArrowheads="1"/>
        </xdr:cNvSpPr>
      </xdr:nvSpPr>
      <xdr:spPr>
        <a:xfrm>
          <a:off x="1847850" y="591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23</xdr:row>
      <xdr:rowOff>0</xdr:rowOff>
    </xdr:from>
    <xdr:ext cx="85725" cy="200025"/>
    <xdr:sp fLocksText="0">
      <xdr:nvSpPr>
        <xdr:cNvPr id="1240" name="Text Box 4"/>
        <xdr:cNvSpPr txBox="1">
          <a:spLocks noChangeArrowheads="1"/>
        </xdr:cNvSpPr>
      </xdr:nvSpPr>
      <xdr:spPr>
        <a:xfrm>
          <a:off x="1847850" y="591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241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242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243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244" name="Text Box 3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245" name="Text Box 4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246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247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95250"/>
    <xdr:sp fLocksText="0">
      <xdr:nvSpPr>
        <xdr:cNvPr id="1248" name="Text Box 1"/>
        <xdr:cNvSpPr txBox="1">
          <a:spLocks noChangeArrowheads="1"/>
        </xdr:cNvSpPr>
      </xdr:nvSpPr>
      <xdr:spPr>
        <a:xfrm>
          <a:off x="1847850" y="1925002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249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250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251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252" name="Text Box 3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253" name="Text Box 4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254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255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256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257" name="Text Box 3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258" name="Text Box 4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259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260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261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262" name="Text Box 3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263" name="Text Box 4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264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265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266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267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268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269" name="Text Box 3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270" name="Text Box 4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271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272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50</xdr:row>
      <xdr:rowOff>0</xdr:rowOff>
    </xdr:from>
    <xdr:ext cx="85725" cy="95250"/>
    <xdr:sp fLocksText="0">
      <xdr:nvSpPr>
        <xdr:cNvPr id="1273" name="Text Box 1"/>
        <xdr:cNvSpPr txBox="1">
          <a:spLocks noChangeArrowheads="1"/>
        </xdr:cNvSpPr>
      </xdr:nvSpPr>
      <xdr:spPr>
        <a:xfrm>
          <a:off x="1847850" y="1905952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274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275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276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277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278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279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280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281" name="Text Box 3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282" name="Text Box 4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283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284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50</xdr:row>
      <xdr:rowOff>0</xdr:rowOff>
    </xdr:from>
    <xdr:ext cx="85725" cy="95250"/>
    <xdr:sp fLocksText="0">
      <xdr:nvSpPr>
        <xdr:cNvPr id="1285" name="Text Box 1"/>
        <xdr:cNvSpPr txBox="1">
          <a:spLocks noChangeArrowheads="1"/>
        </xdr:cNvSpPr>
      </xdr:nvSpPr>
      <xdr:spPr>
        <a:xfrm>
          <a:off x="1847850" y="1905952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286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287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288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289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95250"/>
    <xdr:sp fLocksText="0">
      <xdr:nvSpPr>
        <xdr:cNvPr id="1290" name="Text Box 1"/>
        <xdr:cNvSpPr txBox="1">
          <a:spLocks noChangeArrowheads="1"/>
        </xdr:cNvSpPr>
      </xdr:nvSpPr>
      <xdr:spPr>
        <a:xfrm>
          <a:off x="1847850" y="1925002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291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292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293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294" name="Text Box 3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295" name="Text Box 4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296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297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298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299" name="Text Box 3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300" name="Text Box 4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301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302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303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304" name="Text Box 3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305" name="Text Box 4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306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307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308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309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310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311" name="Text Box 3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312" name="Text Box 4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313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314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50</xdr:row>
      <xdr:rowOff>0</xdr:rowOff>
    </xdr:from>
    <xdr:ext cx="85725" cy="95250"/>
    <xdr:sp fLocksText="0">
      <xdr:nvSpPr>
        <xdr:cNvPr id="1315" name="Text Box 1"/>
        <xdr:cNvSpPr txBox="1">
          <a:spLocks noChangeArrowheads="1"/>
        </xdr:cNvSpPr>
      </xdr:nvSpPr>
      <xdr:spPr>
        <a:xfrm>
          <a:off x="1847850" y="1905952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316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317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318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319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320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321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322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323" name="Text Box 3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324" name="Text Box 4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325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326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50</xdr:row>
      <xdr:rowOff>0</xdr:rowOff>
    </xdr:from>
    <xdr:ext cx="85725" cy="95250"/>
    <xdr:sp fLocksText="0">
      <xdr:nvSpPr>
        <xdr:cNvPr id="1327" name="Text Box 1"/>
        <xdr:cNvSpPr txBox="1">
          <a:spLocks noChangeArrowheads="1"/>
        </xdr:cNvSpPr>
      </xdr:nvSpPr>
      <xdr:spPr>
        <a:xfrm>
          <a:off x="1847850" y="1905952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328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329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330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331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95250"/>
    <xdr:sp fLocksText="0">
      <xdr:nvSpPr>
        <xdr:cNvPr id="1332" name="Text Box 1"/>
        <xdr:cNvSpPr txBox="1">
          <a:spLocks noChangeArrowheads="1"/>
        </xdr:cNvSpPr>
      </xdr:nvSpPr>
      <xdr:spPr>
        <a:xfrm>
          <a:off x="1847850" y="1925002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333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334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335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336" name="Text Box 3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337" name="Text Box 4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338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339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340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341" name="Text Box 3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342" name="Text Box 4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343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344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345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346" name="Text Box 3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347" name="Text Box 4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348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349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350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351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352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353" name="Text Box 3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354" name="Text Box 4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355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356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50</xdr:row>
      <xdr:rowOff>0</xdr:rowOff>
    </xdr:from>
    <xdr:ext cx="85725" cy="95250"/>
    <xdr:sp fLocksText="0">
      <xdr:nvSpPr>
        <xdr:cNvPr id="1357" name="Text Box 1"/>
        <xdr:cNvSpPr txBox="1">
          <a:spLocks noChangeArrowheads="1"/>
        </xdr:cNvSpPr>
      </xdr:nvSpPr>
      <xdr:spPr>
        <a:xfrm>
          <a:off x="1847850" y="1905952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358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359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360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361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362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363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364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365" name="Text Box 3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366" name="Text Box 4"/>
        <xdr:cNvSpPr txBox="1">
          <a:spLocks noChangeArrowheads="1"/>
        </xdr:cNvSpPr>
      </xdr:nvSpPr>
      <xdr:spPr>
        <a:xfrm>
          <a:off x="1847850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367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368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50</xdr:row>
      <xdr:rowOff>0</xdr:rowOff>
    </xdr:from>
    <xdr:ext cx="85725" cy="95250"/>
    <xdr:sp fLocksText="0">
      <xdr:nvSpPr>
        <xdr:cNvPr id="1369" name="Text Box 1"/>
        <xdr:cNvSpPr txBox="1">
          <a:spLocks noChangeArrowheads="1"/>
        </xdr:cNvSpPr>
      </xdr:nvSpPr>
      <xdr:spPr>
        <a:xfrm>
          <a:off x="1847850" y="1905952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370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371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372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373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374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375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376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377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378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379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380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381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382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383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384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385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386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387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388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389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390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95250" cy="200025"/>
    <xdr:sp fLocksText="0">
      <xdr:nvSpPr>
        <xdr:cNvPr id="1391" name="Text Box 1"/>
        <xdr:cNvSpPr txBox="1">
          <a:spLocks noChangeArrowheads="1"/>
        </xdr:cNvSpPr>
      </xdr:nvSpPr>
      <xdr:spPr>
        <a:xfrm>
          <a:off x="1847850" y="14182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392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393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394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395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396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397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398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399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00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01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02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03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04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05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06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07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08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09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10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11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12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13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14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15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16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17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18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19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20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21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22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23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24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25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26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27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28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29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30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31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32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33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34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35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36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37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38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39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40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41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42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43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44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45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46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47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48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49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50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51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52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53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54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55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56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57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58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59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60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61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62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463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64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65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66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67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68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69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70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71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72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73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74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75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76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77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78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79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80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81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82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83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84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85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86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87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88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89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90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91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92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93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94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95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96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97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98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499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500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501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502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503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504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505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506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507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508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509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200025"/>
    <xdr:sp fLocksText="0">
      <xdr:nvSpPr>
        <xdr:cNvPr id="1510" name="Text Box 1"/>
        <xdr:cNvSpPr txBox="1">
          <a:spLocks noChangeArrowheads="1"/>
        </xdr:cNvSpPr>
      </xdr:nvSpPr>
      <xdr:spPr>
        <a:xfrm>
          <a:off x="1847850" y="19631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511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512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513" name="Text Box 1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1514" name="Text Box 3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1515" name="Text Box 4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516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517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518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1519" name="Text Box 3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1520" name="Text Box 4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521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522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523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1524" name="Text Box 3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1525" name="Text Box 4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526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527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528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529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530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1531" name="Text Box 3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1532" name="Text Box 4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533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534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535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1536" name="Text Box 3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1537" name="Text Box 4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538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539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540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541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542" name="Text Box 1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1543" name="Text Box 3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24</xdr:row>
      <xdr:rowOff>0</xdr:rowOff>
    </xdr:from>
    <xdr:ext cx="85725" cy="200025"/>
    <xdr:sp fLocksText="0">
      <xdr:nvSpPr>
        <xdr:cNvPr id="1544" name="Text Box 4"/>
        <xdr:cNvSpPr txBox="1">
          <a:spLocks noChangeArrowheads="1"/>
        </xdr:cNvSpPr>
      </xdr:nvSpPr>
      <xdr:spPr>
        <a:xfrm>
          <a:off x="1847850" y="619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545" name="Text Box 3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546" name="Text Box 4"/>
        <xdr:cNvSpPr txBox="1">
          <a:spLocks noChangeArrowheads="1"/>
        </xdr:cNvSpPr>
      </xdr:nvSpPr>
      <xdr:spPr>
        <a:xfrm>
          <a:off x="184785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547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1548" name="Text Box 3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1549" name="Text Box 4"/>
        <xdr:cNvSpPr txBox="1">
          <a:spLocks noChangeArrowheads="1"/>
        </xdr:cNvSpPr>
      </xdr:nvSpPr>
      <xdr:spPr>
        <a:xfrm>
          <a:off x="1847850" y="646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550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551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552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23</xdr:row>
      <xdr:rowOff>0</xdr:rowOff>
    </xdr:from>
    <xdr:ext cx="85725" cy="200025"/>
    <xdr:sp fLocksText="0">
      <xdr:nvSpPr>
        <xdr:cNvPr id="1553" name="Text Box 3"/>
        <xdr:cNvSpPr txBox="1">
          <a:spLocks noChangeArrowheads="1"/>
        </xdr:cNvSpPr>
      </xdr:nvSpPr>
      <xdr:spPr>
        <a:xfrm>
          <a:off x="1847850" y="591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23</xdr:row>
      <xdr:rowOff>0</xdr:rowOff>
    </xdr:from>
    <xdr:ext cx="85725" cy="200025"/>
    <xdr:sp fLocksText="0">
      <xdr:nvSpPr>
        <xdr:cNvPr id="1554" name="Text Box 4"/>
        <xdr:cNvSpPr txBox="1">
          <a:spLocks noChangeArrowheads="1"/>
        </xdr:cNvSpPr>
      </xdr:nvSpPr>
      <xdr:spPr>
        <a:xfrm>
          <a:off x="1847850" y="591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555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556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557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558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559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23</xdr:row>
      <xdr:rowOff>0</xdr:rowOff>
    </xdr:from>
    <xdr:ext cx="85725" cy="200025"/>
    <xdr:sp fLocksText="0">
      <xdr:nvSpPr>
        <xdr:cNvPr id="1560" name="Text Box 3"/>
        <xdr:cNvSpPr txBox="1">
          <a:spLocks noChangeArrowheads="1"/>
        </xdr:cNvSpPr>
      </xdr:nvSpPr>
      <xdr:spPr>
        <a:xfrm>
          <a:off x="1847850" y="591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23</xdr:row>
      <xdr:rowOff>0</xdr:rowOff>
    </xdr:from>
    <xdr:ext cx="85725" cy="200025"/>
    <xdr:sp fLocksText="0">
      <xdr:nvSpPr>
        <xdr:cNvPr id="1561" name="Text Box 4"/>
        <xdr:cNvSpPr txBox="1">
          <a:spLocks noChangeArrowheads="1"/>
        </xdr:cNvSpPr>
      </xdr:nvSpPr>
      <xdr:spPr>
        <a:xfrm>
          <a:off x="1847850" y="591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562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563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564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565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566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567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568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569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570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571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23</xdr:row>
      <xdr:rowOff>0</xdr:rowOff>
    </xdr:from>
    <xdr:ext cx="85725" cy="200025"/>
    <xdr:sp fLocksText="0">
      <xdr:nvSpPr>
        <xdr:cNvPr id="1572" name="Text Box 3"/>
        <xdr:cNvSpPr txBox="1">
          <a:spLocks noChangeArrowheads="1"/>
        </xdr:cNvSpPr>
      </xdr:nvSpPr>
      <xdr:spPr>
        <a:xfrm>
          <a:off x="1847850" y="591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23</xdr:row>
      <xdr:rowOff>0</xdr:rowOff>
    </xdr:from>
    <xdr:ext cx="85725" cy="200025"/>
    <xdr:sp fLocksText="0">
      <xdr:nvSpPr>
        <xdr:cNvPr id="1573" name="Text Box 4"/>
        <xdr:cNvSpPr txBox="1">
          <a:spLocks noChangeArrowheads="1"/>
        </xdr:cNvSpPr>
      </xdr:nvSpPr>
      <xdr:spPr>
        <a:xfrm>
          <a:off x="1847850" y="591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574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575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576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577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578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579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580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54</xdr:row>
      <xdr:rowOff>0</xdr:rowOff>
    </xdr:from>
    <xdr:ext cx="85725" cy="200025"/>
    <xdr:sp fLocksText="0">
      <xdr:nvSpPr>
        <xdr:cNvPr id="1581" name="Text Box 1"/>
        <xdr:cNvSpPr txBox="1">
          <a:spLocks noChangeArrowheads="1"/>
        </xdr:cNvSpPr>
      </xdr:nvSpPr>
      <xdr:spPr>
        <a:xfrm>
          <a:off x="1847850" y="2027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582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583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584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585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586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587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588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589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590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591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592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593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594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595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596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597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598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599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600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601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602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603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604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605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200025"/>
    <xdr:sp fLocksText="0">
      <xdr:nvSpPr>
        <xdr:cNvPr id="1606" name="Text Box 1"/>
        <xdr:cNvSpPr txBox="1">
          <a:spLocks noChangeArrowheads="1"/>
        </xdr:cNvSpPr>
      </xdr:nvSpPr>
      <xdr:spPr>
        <a:xfrm>
          <a:off x="1847850" y="19631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07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08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609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610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611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612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613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614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615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616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617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200025"/>
    <xdr:sp fLocksText="0">
      <xdr:nvSpPr>
        <xdr:cNvPr id="1618" name="Text Box 1"/>
        <xdr:cNvSpPr txBox="1">
          <a:spLocks noChangeArrowheads="1"/>
        </xdr:cNvSpPr>
      </xdr:nvSpPr>
      <xdr:spPr>
        <a:xfrm>
          <a:off x="1847850" y="19631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19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20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621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622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54</xdr:row>
      <xdr:rowOff>0</xdr:rowOff>
    </xdr:from>
    <xdr:ext cx="85725" cy="200025"/>
    <xdr:sp fLocksText="0">
      <xdr:nvSpPr>
        <xdr:cNvPr id="1623" name="Text Box 1"/>
        <xdr:cNvSpPr txBox="1">
          <a:spLocks noChangeArrowheads="1"/>
        </xdr:cNvSpPr>
      </xdr:nvSpPr>
      <xdr:spPr>
        <a:xfrm>
          <a:off x="1847850" y="2027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624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625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626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627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628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629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630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631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632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633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634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635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636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637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638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639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640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641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642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643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644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645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646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647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200025"/>
    <xdr:sp fLocksText="0">
      <xdr:nvSpPr>
        <xdr:cNvPr id="1648" name="Text Box 1"/>
        <xdr:cNvSpPr txBox="1">
          <a:spLocks noChangeArrowheads="1"/>
        </xdr:cNvSpPr>
      </xdr:nvSpPr>
      <xdr:spPr>
        <a:xfrm>
          <a:off x="1847850" y="19631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49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50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651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652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653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654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655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656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657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658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659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200025"/>
    <xdr:sp fLocksText="0">
      <xdr:nvSpPr>
        <xdr:cNvPr id="1660" name="Text Box 1"/>
        <xdr:cNvSpPr txBox="1">
          <a:spLocks noChangeArrowheads="1"/>
        </xdr:cNvSpPr>
      </xdr:nvSpPr>
      <xdr:spPr>
        <a:xfrm>
          <a:off x="1847850" y="19631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61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62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663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664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54</xdr:row>
      <xdr:rowOff>0</xdr:rowOff>
    </xdr:from>
    <xdr:ext cx="85725" cy="200025"/>
    <xdr:sp fLocksText="0">
      <xdr:nvSpPr>
        <xdr:cNvPr id="1665" name="Text Box 1"/>
        <xdr:cNvSpPr txBox="1">
          <a:spLocks noChangeArrowheads="1"/>
        </xdr:cNvSpPr>
      </xdr:nvSpPr>
      <xdr:spPr>
        <a:xfrm>
          <a:off x="1847850" y="2027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666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667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668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669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670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671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672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673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674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675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676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677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678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679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680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681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682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683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684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685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686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687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688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689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200025"/>
    <xdr:sp fLocksText="0">
      <xdr:nvSpPr>
        <xdr:cNvPr id="1690" name="Text Box 1"/>
        <xdr:cNvSpPr txBox="1">
          <a:spLocks noChangeArrowheads="1"/>
        </xdr:cNvSpPr>
      </xdr:nvSpPr>
      <xdr:spPr>
        <a:xfrm>
          <a:off x="1847850" y="19631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91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92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693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694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695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696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697" name="Text Box 1"/>
        <xdr:cNvSpPr txBox="1">
          <a:spLocks noChangeArrowheads="1"/>
        </xdr:cNvSpPr>
      </xdr:nvSpPr>
      <xdr:spPr>
        <a:xfrm>
          <a:off x="184785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698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699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700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701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200025"/>
    <xdr:sp fLocksText="0">
      <xdr:nvSpPr>
        <xdr:cNvPr id="1702" name="Text Box 1"/>
        <xdr:cNvSpPr txBox="1">
          <a:spLocks noChangeArrowheads="1"/>
        </xdr:cNvSpPr>
      </xdr:nvSpPr>
      <xdr:spPr>
        <a:xfrm>
          <a:off x="1847850" y="19631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703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704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705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706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707" name="Text Box 1"/>
        <xdr:cNvSpPr txBox="1">
          <a:spLocks noChangeArrowheads="1"/>
        </xdr:cNvSpPr>
      </xdr:nvSpPr>
      <xdr:spPr>
        <a:xfrm>
          <a:off x="1847850" y="1418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708" name="Text Box 1"/>
        <xdr:cNvSpPr txBox="1">
          <a:spLocks noChangeArrowheads="1"/>
        </xdr:cNvSpPr>
      </xdr:nvSpPr>
      <xdr:spPr>
        <a:xfrm>
          <a:off x="1847850" y="1418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709" name="Text Box 1"/>
        <xdr:cNvSpPr txBox="1">
          <a:spLocks noChangeArrowheads="1"/>
        </xdr:cNvSpPr>
      </xdr:nvSpPr>
      <xdr:spPr>
        <a:xfrm>
          <a:off x="1847850" y="1418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710" name="Text Box 1"/>
        <xdr:cNvSpPr txBox="1">
          <a:spLocks noChangeArrowheads="1"/>
        </xdr:cNvSpPr>
      </xdr:nvSpPr>
      <xdr:spPr>
        <a:xfrm>
          <a:off x="1847850" y="1418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711" name="Text Box 1"/>
        <xdr:cNvSpPr txBox="1">
          <a:spLocks noChangeArrowheads="1"/>
        </xdr:cNvSpPr>
      </xdr:nvSpPr>
      <xdr:spPr>
        <a:xfrm>
          <a:off x="1847850" y="1418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712" name="Text Box 1"/>
        <xdr:cNvSpPr txBox="1">
          <a:spLocks noChangeArrowheads="1"/>
        </xdr:cNvSpPr>
      </xdr:nvSpPr>
      <xdr:spPr>
        <a:xfrm>
          <a:off x="1847850" y="1418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713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714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715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716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717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718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719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720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721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722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723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724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25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26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27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28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29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30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31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32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33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34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35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36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37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38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39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40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41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42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43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44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45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46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47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48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49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50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51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52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53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54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55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56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57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58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59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60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61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62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63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64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65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66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67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68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69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70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71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72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73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74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75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76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77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78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79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80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81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82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83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84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85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86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87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88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89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90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91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92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93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94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95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796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797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798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799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00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01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02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03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04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05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06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07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08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09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10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11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12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13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14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15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16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17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18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19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20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21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22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23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24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25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26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27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28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29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30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31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32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33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34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35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36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37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38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39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40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41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842" name="Text Box 1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57</xdr:row>
      <xdr:rowOff>0</xdr:rowOff>
    </xdr:from>
    <xdr:ext cx="85725" cy="200025"/>
    <xdr:sp fLocksText="0">
      <xdr:nvSpPr>
        <xdr:cNvPr id="1843" name="Text Box 1"/>
        <xdr:cNvSpPr txBox="1">
          <a:spLocks noChangeArrowheads="1"/>
        </xdr:cNvSpPr>
      </xdr:nvSpPr>
      <xdr:spPr>
        <a:xfrm>
          <a:off x="1847850" y="2085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844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845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46" name="Text Box 1"/>
        <xdr:cNvSpPr txBox="1">
          <a:spLocks noChangeArrowheads="1"/>
        </xdr:cNvSpPr>
      </xdr:nvSpPr>
      <xdr:spPr>
        <a:xfrm>
          <a:off x="1847850" y="1418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847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848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849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850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851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852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853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854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855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856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857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858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859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860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861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862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863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864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865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866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867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868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869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870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871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872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873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874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875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876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877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878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879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880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881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882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883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884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885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886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887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888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889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890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891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892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893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894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895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896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897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898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899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900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901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902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903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904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905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906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907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908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909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910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911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912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913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58</xdr:row>
      <xdr:rowOff>0</xdr:rowOff>
    </xdr:from>
    <xdr:ext cx="85725" cy="200025"/>
    <xdr:sp fLocksText="0">
      <xdr:nvSpPr>
        <xdr:cNvPr id="1914" name="Text Box 1"/>
        <xdr:cNvSpPr txBox="1">
          <a:spLocks noChangeArrowheads="1"/>
        </xdr:cNvSpPr>
      </xdr:nvSpPr>
      <xdr:spPr>
        <a:xfrm>
          <a:off x="1847850" y="2151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915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916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917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918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919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920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921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922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923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924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925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926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927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928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929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930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931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932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933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934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935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936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937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938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57</xdr:row>
      <xdr:rowOff>0</xdr:rowOff>
    </xdr:from>
    <xdr:ext cx="85725" cy="200025"/>
    <xdr:sp fLocksText="0">
      <xdr:nvSpPr>
        <xdr:cNvPr id="1939" name="Text Box 1"/>
        <xdr:cNvSpPr txBox="1">
          <a:spLocks noChangeArrowheads="1"/>
        </xdr:cNvSpPr>
      </xdr:nvSpPr>
      <xdr:spPr>
        <a:xfrm>
          <a:off x="1847850" y="2085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940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941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1942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1943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944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945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946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947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948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949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950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57</xdr:row>
      <xdr:rowOff>0</xdr:rowOff>
    </xdr:from>
    <xdr:ext cx="85725" cy="200025"/>
    <xdr:sp fLocksText="0">
      <xdr:nvSpPr>
        <xdr:cNvPr id="1951" name="Text Box 1"/>
        <xdr:cNvSpPr txBox="1">
          <a:spLocks noChangeArrowheads="1"/>
        </xdr:cNvSpPr>
      </xdr:nvSpPr>
      <xdr:spPr>
        <a:xfrm>
          <a:off x="1847850" y="2085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952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953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1954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1955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58</xdr:row>
      <xdr:rowOff>0</xdr:rowOff>
    </xdr:from>
    <xdr:ext cx="85725" cy="200025"/>
    <xdr:sp fLocksText="0">
      <xdr:nvSpPr>
        <xdr:cNvPr id="1956" name="Text Box 1"/>
        <xdr:cNvSpPr txBox="1">
          <a:spLocks noChangeArrowheads="1"/>
        </xdr:cNvSpPr>
      </xdr:nvSpPr>
      <xdr:spPr>
        <a:xfrm>
          <a:off x="1847850" y="2151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957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958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959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960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961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962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963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964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965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966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967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968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969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970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971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972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973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974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975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976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977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978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979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980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57</xdr:row>
      <xdr:rowOff>0</xdr:rowOff>
    </xdr:from>
    <xdr:ext cx="85725" cy="200025"/>
    <xdr:sp fLocksText="0">
      <xdr:nvSpPr>
        <xdr:cNvPr id="1981" name="Text Box 1"/>
        <xdr:cNvSpPr txBox="1">
          <a:spLocks noChangeArrowheads="1"/>
        </xdr:cNvSpPr>
      </xdr:nvSpPr>
      <xdr:spPr>
        <a:xfrm>
          <a:off x="1847850" y="2085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982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983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1984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1985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986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987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988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989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990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991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992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57</xdr:row>
      <xdr:rowOff>0</xdr:rowOff>
    </xdr:from>
    <xdr:ext cx="85725" cy="200025"/>
    <xdr:sp fLocksText="0">
      <xdr:nvSpPr>
        <xdr:cNvPr id="1993" name="Text Box 1"/>
        <xdr:cNvSpPr txBox="1">
          <a:spLocks noChangeArrowheads="1"/>
        </xdr:cNvSpPr>
      </xdr:nvSpPr>
      <xdr:spPr>
        <a:xfrm>
          <a:off x="1847850" y="2085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994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995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1996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1997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58</xdr:row>
      <xdr:rowOff>0</xdr:rowOff>
    </xdr:from>
    <xdr:ext cx="85725" cy="200025"/>
    <xdr:sp fLocksText="0">
      <xdr:nvSpPr>
        <xdr:cNvPr id="1998" name="Text Box 1"/>
        <xdr:cNvSpPr txBox="1">
          <a:spLocks noChangeArrowheads="1"/>
        </xdr:cNvSpPr>
      </xdr:nvSpPr>
      <xdr:spPr>
        <a:xfrm>
          <a:off x="1847850" y="2151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999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000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001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002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003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004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005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006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007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008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009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010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011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012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013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014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015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016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017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018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019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020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021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022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57</xdr:row>
      <xdr:rowOff>0</xdr:rowOff>
    </xdr:from>
    <xdr:ext cx="85725" cy="200025"/>
    <xdr:sp fLocksText="0">
      <xdr:nvSpPr>
        <xdr:cNvPr id="2023" name="Text Box 1"/>
        <xdr:cNvSpPr txBox="1">
          <a:spLocks noChangeArrowheads="1"/>
        </xdr:cNvSpPr>
      </xdr:nvSpPr>
      <xdr:spPr>
        <a:xfrm>
          <a:off x="1847850" y="2085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024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025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026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027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028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029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030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031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032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033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034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57</xdr:row>
      <xdr:rowOff>0</xdr:rowOff>
    </xdr:from>
    <xdr:ext cx="85725" cy="200025"/>
    <xdr:sp fLocksText="0">
      <xdr:nvSpPr>
        <xdr:cNvPr id="2035" name="Text Box 1"/>
        <xdr:cNvSpPr txBox="1">
          <a:spLocks noChangeArrowheads="1"/>
        </xdr:cNvSpPr>
      </xdr:nvSpPr>
      <xdr:spPr>
        <a:xfrm>
          <a:off x="1847850" y="2085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036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037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038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039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040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041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042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043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044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045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04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04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04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049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05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05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05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05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05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05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05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05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58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59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60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61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62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63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64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65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66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67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68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69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70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71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72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73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74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75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76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77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78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79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80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81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82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83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84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85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86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87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88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89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90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91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92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93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94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95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96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97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98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099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100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101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102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103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104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105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106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107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108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109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110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111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112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113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114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115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116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117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118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119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120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121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122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123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124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125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126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127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128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129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30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31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32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33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34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35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36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37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38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39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40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41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42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43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44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45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46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47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48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49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50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51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52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53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54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55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56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57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58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59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60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61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62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63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64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65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66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67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68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69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70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71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72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73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74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75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57</xdr:row>
      <xdr:rowOff>0</xdr:rowOff>
    </xdr:from>
    <xdr:ext cx="85725" cy="200025"/>
    <xdr:sp fLocksText="0">
      <xdr:nvSpPr>
        <xdr:cNvPr id="2176" name="Text Box 1"/>
        <xdr:cNvSpPr txBox="1">
          <a:spLocks noChangeArrowheads="1"/>
        </xdr:cNvSpPr>
      </xdr:nvSpPr>
      <xdr:spPr>
        <a:xfrm>
          <a:off x="1847850" y="2085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177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178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2179" name="Text Box 1"/>
        <xdr:cNvSpPr txBox="1">
          <a:spLocks noChangeArrowheads="1"/>
        </xdr:cNvSpPr>
      </xdr:nvSpPr>
      <xdr:spPr>
        <a:xfrm>
          <a:off x="1847850" y="1418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180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181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182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183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2184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185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186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87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88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2189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190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191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92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93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94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95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2196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197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198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99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200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201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202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203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204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205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206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207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2208" name="Text Box 1"/>
        <xdr:cNvSpPr txBox="1">
          <a:spLocks noChangeArrowheads="1"/>
        </xdr:cNvSpPr>
      </xdr:nvSpPr>
      <xdr:spPr>
        <a:xfrm>
          <a:off x="1847850" y="1524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209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210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211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212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213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214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215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216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217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218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219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220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221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222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223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224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225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226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227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228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229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230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231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232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233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234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235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236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237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238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239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240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241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242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243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244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245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246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58</xdr:row>
      <xdr:rowOff>0</xdr:rowOff>
    </xdr:from>
    <xdr:ext cx="85725" cy="200025"/>
    <xdr:sp fLocksText="0">
      <xdr:nvSpPr>
        <xdr:cNvPr id="2247" name="Text Box 1"/>
        <xdr:cNvSpPr txBox="1">
          <a:spLocks noChangeArrowheads="1"/>
        </xdr:cNvSpPr>
      </xdr:nvSpPr>
      <xdr:spPr>
        <a:xfrm>
          <a:off x="1847850" y="2151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248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249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250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251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252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253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254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255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256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257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258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259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260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261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262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263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264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265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266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267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268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269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270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271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57</xdr:row>
      <xdr:rowOff>0</xdr:rowOff>
    </xdr:from>
    <xdr:ext cx="85725" cy="200025"/>
    <xdr:sp fLocksText="0">
      <xdr:nvSpPr>
        <xdr:cNvPr id="2272" name="Text Box 1"/>
        <xdr:cNvSpPr txBox="1">
          <a:spLocks noChangeArrowheads="1"/>
        </xdr:cNvSpPr>
      </xdr:nvSpPr>
      <xdr:spPr>
        <a:xfrm>
          <a:off x="1847850" y="2085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273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274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275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276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277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278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279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280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281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282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283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57</xdr:row>
      <xdr:rowOff>0</xdr:rowOff>
    </xdr:from>
    <xdr:ext cx="85725" cy="200025"/>
    <xdr:sp fLocksText="0">
      <xdr:nvSpPr>
        <xdr:cNvPr id="2284" name="Text Box 1"/>
        <xdr:cNvSpPr txBox="1">
          <a:spLocks noChangeArrowheads="1"/>
        </xdr:cNvSpPr>
      </xdr:nvSpPr>
      <xdr:spPr>
        <a:xfrm>
          <a:off x="1847850" y="2085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285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286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287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288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58</xdr:row>
      <xdr:rowOff>0</xdr:rowOff>
    </xdr:from>
    <xdr:ext cx="85725" cy="200025"/>
    <xdr:sp fLocksText="0">
      <xdr:nvSpPr>
        <xdr:cNvPr id="2289" name="Text Box 1"/>
        <xdr:cNvSpPr txBox="1">
          <a:spLocks noChangeArrowheads="1"/>
        </xdr:cNvSpPr>
      </xdr:nvSpPr>
      <xdr:spPr>
        <a:xfrm>
          <a:off x="1847850" y="2151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290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291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292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293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294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295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296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297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298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299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300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301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302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303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304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305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306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307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308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309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310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311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312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313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57</xdr:row>
      <xdr:rowOff>0</xdr:rowOff>
    </xdr:from>
    <xdr:ext cx="85725" cy="200025"/>
    <xdr:sp fLocksText="0">
      <xdr:nvSpPr>
        <xdr:cNvPr id="2314" name="Text Box 1"/>
        <xdr:cNvSpPr txBox="1">
          <a:spLocks noChangeArrowheads="1"/>
        </xdr:cNvSpPr>
      </xdr:nvSpPr>
      <xdr:spPr>
        <a:xfrm>
          <a:off x="1847850" y="2085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315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316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317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318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319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320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321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322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323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324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325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57</xdr:row>
      <xdr:rowOff>0</xdr:rowOff>
    </xdr:from>
    <xdr:ext cx="85725" cy="200025"/>
    <xdr:sp fLocksText="0">
      <xdr:nvSpPr>
        <xdr:cNvPr id="2326" name="Text Box 1"/>
        <xdr:cNvSpPr txBox="1">
          <a:spLocks noChangeArrowheads="1"/>
        </xdr:cNvSpPr>
      </xdr:nvSpPr>
      <xdr:spPr>
        <a:xfrm>
          <a:off x="1847850" y="2085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327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328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329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330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58</xdr:row>
      <xdr:rowOff>0</xdr:rowOff>
    </xdr:from>
    <xdr:ext cx="85725" cy="200025"/>
    <xdr:sp fLocksText="0">
      <xdr:nvSpPr>
        <xdr:cNvPr id="2331" name="Text Box 1"/>
        <xdr:cNvSpPr txBox="1">
          <a:spLocks noChangeArrowheads="1"/>
        </xdr:cNvSpPr>
      </xdr:nvSpPr>
      <xdr:spPr>
        <a:xfrm>
          <a:off x="1847850" y="2151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332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333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334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335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336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337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338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339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340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341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342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343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344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345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346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347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348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349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350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351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352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353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354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355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57</xdr:row>
      <xdr:rowOff>0</xdr:rowOff>
    </xdr:from>
    <xdr:ext cx="85725" cy="200025"/>
    <xdr:sp fLocksText="0">
      <xdr:nvSpPr>
        <xdr:cNvPr id="2356" name="Text Box 1"/>
        <xdr:cNvSpPr txBox="1">
          <a:spLocks noChangeArrowheads="1"/>
        </xdr:cNvSpPr>
      </xdr:nvSpPr>
      <xdr:spPr>
        <a:xfrm>
          <a:off x="1847850" y="2085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357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358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359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360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361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362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363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364" name="Text Box 3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365" name="Text Box 4"/>
        <xdr:cNvSpPr txBox="1">
          <a:spLocks noChangeArrowheads="1"/>
        </xdr:cNvSpPr>
      </xdr:nvSpPr>
      <xdr:spPr>
        <a:xfrm>
          <a:off x="18478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366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367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57</xdr:row>
      <xdr:rowOff>0</xdr:rowOff>
    </xdr:from>
    <xdr:ext cx="85725" cy="200025"/>
    <xdr:sp fLocksText="0">
      <xdr:nvSpPr>
        <xdr:cNvPr id="2368" name="Text Box 1"/>
        <xdr:cNvSpPr txBox="1">
          <a:spLocks noChangeArrowheads="1"/>
        </xdr:cNvSpPr>
      </xdr:nvSpPr>
      <xdr:spPr>
        <a:xfrm>
          <a:off x="1847850" y="2085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369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370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371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372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373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374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375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376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377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378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379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38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38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38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38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38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38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38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38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38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389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39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391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392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393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394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395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396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397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398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399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00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01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02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03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04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05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06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07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08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09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10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11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12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13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14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15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16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17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18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19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20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21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22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23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24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25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26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27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28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29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30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31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32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33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34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35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36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37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38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39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40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41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42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43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44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45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46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47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48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49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50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51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52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53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54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55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56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57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58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59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60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61" name="Text Box 3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2462" name="Text Box 4"/>
        <xdr:cNvSpPr txBox="1">
          <a:spLocks noChangeArrowheads="1"/>
        </xdr:cNvSpPr>
      </xdr:nvSpPr>
      <xdr:spPr>
        <a:xfrm>
          <a:off x="18478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63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64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65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66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67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68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69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70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71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72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73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74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75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76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77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78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79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80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81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82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83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84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85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86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87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88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89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90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91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92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93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94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95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96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97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98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499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500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501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502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503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504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505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506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507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508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2509" name="Text Box 1"/>
        <xdr:cNvSpPr txBox="1">
          <a:spLocks noChangeArrowheads="1"/>
        </xdr:cNvSpPr>
      </xdr:nvSpPr>
      <xdr:spPr>
        <a:xfrm>
          <a:off x="1847850" y="2172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510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511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512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513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514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515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516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517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518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519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520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521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522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523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524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525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526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527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528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529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530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531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532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533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53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535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536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537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538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539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540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541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542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543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544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545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54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547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548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549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550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55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552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553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554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555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556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557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55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559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560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561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562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56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564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565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566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567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568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569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57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571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572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573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574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57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576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577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578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579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60</xdr:row>
      <xdr:rowOff>0</xdr:rowOff>
    </xdr:from>
    <xdr:ext cx="85725" cy="200025"/>
    <xdr:sp fLocksText="0">
      <xdr:nvSpPr>
        <xdr:cNvPr id="2580" name="Text Box 1"/>
        <xdr:cNvSpPr txBox="1">
          <a:spLocks noChangeArrowheads="1"/>
        </xdr:cNvSpPr>
      </xdr:nvSpPr>
      <xdr:spPr>
        <a:xfrm>
          <a:off x="1847850" y="2193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581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582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58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584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585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586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587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58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589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590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591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592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59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594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595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596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597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598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599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60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601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602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603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604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2605" name="Text Box 1"/>
        <xdr:cNvSpPr txBox="1">
          <a:spLocks noChangeArrowheads="1"/>
        </xdr:cNvSpPr>
      </xdr:nvSpPr>
      <xdr:spPr>
        <a:xfrm>
          <a:off x="1847850" y="2172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06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07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608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609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610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611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61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613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614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615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616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2617" name="Text Box 1"/>
        <xdr:cNvSpPr txBox="1">
          <a:spLocks noChangeArrowheads="1"/>
        </xdr:cNvSpPr>
      </xdr:nvSpPr>
      <xdr:spPr>
        <a:xfrm>
          <a:off x="1847850" y="2172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18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19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620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621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60</xdr:row>
      <xdr:rowOff>0</xdr:rowOff>
    </xdr:from>
    <xdr:ext cx="85725" cy="200025"/>
    <xdr:sp fLocksText="0">
      <xdr:nvSpPr>
        <xdr:cNvPr id="2622" name="Text Box 1"/>
        <xdr:cNvSpPr txBox="1">
          <a:spLocks noChangeArrowheads="1"/>
        </xdr:cNvSpPr>
      </xdr:nvSpPr>
      <xdr:spPr>
        <a:xfrm>
          <a:off x="1847850" y="2193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623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624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62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626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627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628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629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63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631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632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633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634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63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636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637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638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639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640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641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64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643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644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645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646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2647" name="Text Box 1"/>
        <xdr:cNvSpPr txBox="1">
          <a:spLocks noChangeArrowheads="1"/>
        </xdr:cNvSpPr>
      </xdr:nvSpPr>
      <xdr:spPr>
        <a:xfrm>
          <a:off x="1847850" y="2172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48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49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650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651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652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653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65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655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656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657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658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2659" name="Text Box 1"/>
        <xdr:cNvSpPr txBox="1">
          <a:spLocks noChangeArrowheads="1"/>
        </xdr:cNvSpPr>
      </xdr:nvSpPr>
      <xdr:spPr>
        <a:xfrm>
          <a:off x="1847850" y="2172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60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61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662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663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60</xdr:row>
      <xdr:rowOff>0</xdr:rowOff>
    </xdr:from>
    <xdr:ext cx="85725" cy="200025"/>
    <xdr:sp fLocksText="0">
      <xdr:nvSpPr>
        <xdr:cNvPr id="2664" name="Text Box 1"/>
        <xdr:cNvSpPr txBox="1">
          <a:spLocks noChangeArrowheads="1"/>
        </xdr:cNvSpPr>
      </xdr:nvSpPr>
      <xdr:spPr>
        <a:xfrm>
          <a:off x="1847850" y="2193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665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666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66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668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669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670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671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67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673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674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675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676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67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678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679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680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681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682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683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68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685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686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687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688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2689" name="Text Box 1"/>
        <xdr:cNvSpPr txBox="1">
          <a:spLocks noChangeArrowheads="1"/>
        </xdr:cNvSpPr>
      </xdr:nvSpPr>
      <xdr:spPr>
        <a:xfrm>
          <a:off x="1847850" y="2172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90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91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692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693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694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695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69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697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698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699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700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2701" name="Text Box 1"/>
        <xdr:cNvSpPr txBox="1">
          <a:spLocks noChangeArrowheads="1"/>
        </xdr:cNvSpPr>
      </xdr:nvSpPr>
      <xdr:spPr>
        <a:xfrm>
          <a:off x="1847850" y="2172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702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703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704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705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706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707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708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709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710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711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712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713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714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715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716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717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718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719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720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721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722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723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24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25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26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27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28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29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30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31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32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33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34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35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36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37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38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39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40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41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42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43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44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45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46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47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48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49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50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51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52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53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54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55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56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57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58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59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60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61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62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63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64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65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66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67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68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69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70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71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72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73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74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75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76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77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78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79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80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81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82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83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84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85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86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87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88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89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90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91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92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93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94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795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796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797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798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799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00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01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02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03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04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05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06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07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08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09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10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11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12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13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14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15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16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17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18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19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20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21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22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23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24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25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26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27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28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29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30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31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32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33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34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35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36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37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38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39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40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841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4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4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4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4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4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4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4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49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5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5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5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5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5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5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5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5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5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59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6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6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6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6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6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6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6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6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6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69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7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7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7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7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7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7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7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7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7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79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8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8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8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8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8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8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8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8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8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89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9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9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9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9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9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9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9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9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9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899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90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90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90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90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2904" name="Text Box 1"/>
        <xdr:cNvSpPr txBox="1">
          <a:spLocks noChangeArrowheads="1"/>
        </xdr:cNvSpPr>
      </xdr:nvSpPr>
      <xdr:spPr>
        <a:xfrm>
          <a:off x="1847850" y="2172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905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906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907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908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909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910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911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912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913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914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915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916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917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918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919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920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921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922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923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924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925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926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927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928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929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930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931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932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933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934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935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936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937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2938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939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940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94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942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943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944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945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94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947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948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949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950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951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952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95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954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955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956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957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95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959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960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961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962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963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964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96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966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2967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968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969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97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971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972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973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974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60</xdr:row>
      <xdr:rowOff>0</xdr:rowOff>
    </xdr:from>
    <xdr:ext cx="85725" cy="200025"/>
    <xdr:sp fLocksText="0">
      <xdr:nvSpPr>
        <xdr:cNvPr id="2975" name="Text Box 1"/>
        <xdr:cNvSpPr txBox="1">
          <a:spLocks noChangeArrowheads="1"/>
        </xdr:cNvSpPr>
      </xdr:nvSpPr>
      <xdr:spPr>
        <a:xfrm>
          <a:off x="1847850" y="2193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976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977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97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979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980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981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982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98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984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985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986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987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98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989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990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991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992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993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994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99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996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997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998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999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3000" name="Text Box 1"/>
        <xdr:cNvSpPr txBox="1">
          <a:spLocks noChangeArrowheads="1"/>
        </xdr:cNvSpPr>
      </xdr:nvSpPr>
      <xdr:spPr>
        <a:xfrm>
          <a:off x="1847850" y="2172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01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02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003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004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005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006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00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008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009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010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011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3012" name="Text Box 1"/>
        <xdr:cNvSpPr txBox="1">
          <a:spLocks noChangeArrowheads="1"/>
        </xdr:cNvSpPr>
      </xdr:nvSpPr>
      <xdr:spPr>
        <a:xfrm>
          <a:off x="1847850" y="2172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13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14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015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016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60</xdr:row>
      <xdr:rowOff>0</xdr:rowOff>
    </xdr:from>
    <xdr:ext cx="85725" cy="200025"/>
    <xdr:sp fLocksText="0">
      <xdr:nvSpPr>
        <xdr:cNvPr id="3017" name="Text Box 1"/>
        <xdr:cNvSpPr txBox="1">
          <a:spLocks noChangeArrowheads="1"/>
        </xdr:cNvSpPr>
      </xdr:nvSpPr>
      <xdr:spPr>
        <a:xfrm>
          <a:off x="1847850" y="2193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018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019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02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021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022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023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024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02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026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027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028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029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03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031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032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033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034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035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036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03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038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039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040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041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3042" name="Text Box 1"/>
        <xdr:cNvSpPr txBox="1">
          <a:spLocks noChangeArrowheads="1"/>
        </xdr:cNvSpPr>
      </xdr:nvSpPr>
      <xdr:spPr>
        <a:xfrm>
          <a:off x="1847850" y="2172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43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44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045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046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047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048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049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050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051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052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053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3054" name="Text Box 1"/>
        <xdr:cNvSpPr txBox="1">
          <a:spLocks noChangeArrowheads="1"/>
        </xdr:cNvSpPr>
      </xdr:nvSpPr>
      <xdr:spPr>
        <a:xfrm>
          <a:off x="1847850" y="2172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55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56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057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058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60</xdr:row>
      <xdr:rowOff>0</xdr:rowOff>
    </xdr:from>
    <xdr:ext cx="85725" cy="200025"/>
    <xdr:sp fLocksText="0">
      <xdr:nvSpPr>
        <xdr:cNvPr id="3059" name="Text Box 1"/>
        <xdr:cNvSpPr txBox="1">
          <a:spLocks noChangeArrowheads="1"/>
        </xdr:cNvSpPr>
      </xdr:nvSpPr>
      <xdr:spPr>
        <a:xfrm>
          <a:off x="1847850" y="2193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060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061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06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063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064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065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066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06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068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069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070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071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07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073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074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075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076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077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078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079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080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081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082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083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3084" name="Text Box 1"/>
        <xdr:cNvSpPr txBox="1">
          <a:spLocks noChangeArrowheads="1"/>
        </xdr:cNvSpPr>
      </xdr:nvSpPr>
      <xdr:spPr>
        <a:xfrm>
          <a:off x="1847850" y="2172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85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86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087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088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089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090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09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092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093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094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095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3096" name="Text Box 1"/>
        <xdr:cNvSpPr txBox="1">
          <a:spLocks noChangeArrowheads="1"/>
        </xdr:cNvSpPr>
      </xdr:nvSpPr>
      <xdr:spPr>
        <a:xfrm>
          <a:off x="1847850" y="2172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97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98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099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100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101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102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103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104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105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106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107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108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109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110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111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112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113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114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115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116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117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118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19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20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21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22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23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24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25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26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27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28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29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30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31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32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33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34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35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36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37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38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39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40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41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42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43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44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45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46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47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48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49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50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51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52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53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54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55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56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57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58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59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60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61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62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63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64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65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66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67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68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69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70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71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72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73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74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75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76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77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78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79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80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81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82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83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84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85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86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87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88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89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190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191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192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193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194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195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196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197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198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199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00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01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02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03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04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05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06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07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08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09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10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11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12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13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14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15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16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17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18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19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20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21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22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23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24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25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26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27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28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29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30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31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32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33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34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35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236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3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3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39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4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4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4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4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4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4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4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4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4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49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5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5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5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5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5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5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5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5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5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59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6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6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6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6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6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6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6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6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6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69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7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7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7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7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7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7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7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7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7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79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8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8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8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8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8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8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8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8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8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89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9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9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9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9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9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9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9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9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29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3299" name="Text Box 1"/>
        <xdr:cNvSpPr txBox="1">
          <a:spLocks noChangeArrowheads="1"/>
        </xdr:cNvSpPr>
      </xdr:nvSpPr>
      <xdr:spPr>
        <a:xfrm>
          <a:off x="1847850" y="2172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300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301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3302" name="Text Box 1"/>
        <xdr:cNvSpPr txBox="1">
          <a:spLocks noChangeArrowheads="1"/>
        </xdr:cNvSpPr>
      </xdr:nvSpPr>
      <xdr:spPr>
        <a:xfrm>
          <a:off x="1847850" y="1627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3303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3304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305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306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3307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3308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3309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310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311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3312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3313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3314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315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316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317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318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3319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3320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3321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322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323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32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3325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3326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327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328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329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330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3331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3332" name="Text Box 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3333" name="Text Box 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334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335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33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3337" name="Text Box 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3338" name="Text Box 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339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340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34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342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343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344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345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346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347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34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349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350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351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352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35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354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355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356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357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358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359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36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361" name="Text Box 3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362" name="Text Box 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363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364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36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366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367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368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369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60</xdr:row>
      <xdr:rowOff>0</xdr:rowOff>
    </xdr:from>
    <xdr:ext cx="85725" cy="200025"/>
    <xdr:sp fLocksText="0">
      <xdr:nvSpPr>
        <xdr:cNvPr id="3370" name="Text Box 1"/>
        <xdr:cNvSpPr txBox="1">
          <a:spLocks noChangeArrowheads="1"/>
        </xdr:cNvSpPr>
      </xdr:nvSpPr>
      <xdr:spPr>
        <a:xfrm>
          <a:off x="1847850" y="2193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371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372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37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374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375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376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377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37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379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380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381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382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38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384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385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386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387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388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389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39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391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392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393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394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3395" name="Text Box 1"/>
        <xdr:cNvSpPr txBox="1">
          <a:spLocks noChangeArrowheads="1"/>
        </xdr:cNvSpPr>
      </xdr:nvSpPr>
      <xdr:spPr>
        <a:xfrm>
          <a:off x="1847850" y="2172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396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397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398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399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400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401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40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403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404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405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406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3407" name="Text Box 1"/>
        <xdr:cNvSpPr txBox="1">
          <a:spLocks noChangeArrowheads="1"/>
        </xdr:cNvSpPr>
      </xdr:nvSpPr>
      <xdr:spPr>
        <a:xfrm>
          <a:off x="1847850" y="2172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408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409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410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411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60</xdr:row>
      <xdr:rowOff>0</xdr:rowOff>
    </xdr:from>
    <xdr:ext cx="85725" cy="200025"/>
    <xdr:sp fLocksText="0">
      <xdr:nvSpPr>
        <xdr:cNvPr id="3412" name="Text Box 1"/>
        <xdr:cNvSpPr txBox="1">
          <a:spLocks noChangeArrowheads="1"/>
        </xdr:cNvSpPr>
      </xdr:nvSpPr>
      <xdr:spPr>
        <a:xfrm>
          <a:off x="1847850" y="2193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413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414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41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416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417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418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419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42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421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422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423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424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42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426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427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428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429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430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431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43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433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434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435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436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3437" name="Text Box 1"/>
        <xdr:cNvSpPr txBox="1">
          <a:spLocks noChangeArrowheads="1"/>
        </xdr:cNvSpPr>
      </xdr:nvSpPr>
      <xdr:spPr>
        <a:xfrm>
          <a:off x="1847850" y="2172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438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439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440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441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442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443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44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445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446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447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448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3449" name="Text Box 1"/>
        <xdr:cNvSpPr txBox="1">
          <a:spLocks noChangeArrowheads="1"/>
        </xdr:cNvSpPr>
      </xdr:nvSpPr>
      <xdr:spPr>
        <a:xfrm>
          <a:off x="1847850" y="2172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450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451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452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453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60</xdr:row>
      <xdr:rowOff>0</xdr:rowOff>
    </xdr:from>
    <xdr:ext cx="85725" cy="200025"/>
    <xdr:sp fLocksText="0">
      <xdr:nvSpPr>
        <xdr:cNvPr id="3454" name="Text Box 1"/>
        <xdr:cNvSpPr txBox="1">
          <a:spLocks noChangeArrowheads="1"/>
        </xdr:cNvSpPr>
      </xdr:nvSpPr>
      <xdr:spPr>
        <a:xfrm>
          <a:off x="1847850" y="2193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455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456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45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458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459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460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461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46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463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464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465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466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46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468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469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470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471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472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473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47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475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476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477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478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3479" name="Text Box 1"/>
        <xdr:cNvSpPr txBox="1">
          <a:spLocks noChangeArrowheads="1"/>
        </xdr:cNvSpPr>
      </xdr:nvSpPr>
      <xdr:spPr>
        <a:xfrm>
          <a:off x="1847850" y="2172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480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481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482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483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484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485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48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487" name="Text Box 3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488" name="Text Box 4"/>
        <xdr:cNvSpPr txBox="1">
          <a:spLocks noChangeArrowheads="1"/>
        </xdr:cNvSpPr>
      </xdr:nvSpPr>
      <xdr:spPr>
        <a:xfrm>
          <a:off x="1847850" y="902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489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490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3491" name="Text Box 1"/>
        <xdr:cNvSpPr txBox="1">
          <a:spLocks noChangeArrowheads="1"/>
        </xdr:cNvSpPr>
      </xdr:nvSpPr>
      <xdr:spPr>
        <a:xfrm>
          <a:off x="1847850" y="21726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492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493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494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495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496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497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498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499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500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501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502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503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504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505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506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507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508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509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510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511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512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513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14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15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16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17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18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19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20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21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22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23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24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25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26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27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28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29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30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31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32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33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34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35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36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37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38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39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40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41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42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43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44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45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46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47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48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49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50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51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52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53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54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55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56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57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58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59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60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61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62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63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64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65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66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67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68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69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70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71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72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73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74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75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76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77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78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79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80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81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82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83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84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585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586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587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588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589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590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591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592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593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594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595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596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597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598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599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600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601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602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603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604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605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606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607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608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609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610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611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612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613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614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615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616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617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618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619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620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621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622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623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624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625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626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627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628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629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630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631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3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3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3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3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3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3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3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39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4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4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4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4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4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4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4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4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4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49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5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5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5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5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5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5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5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5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5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59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6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6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6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6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6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6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6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6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6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69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7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7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7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7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7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7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7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7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7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79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8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8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8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8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8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8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8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8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8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89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9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9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9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69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71</xdr:row>
      <xdr:rowOff>0</xdr:rowOff>
    </xdr:from>
    <xdr:ext cx="85725" cy="247650"/>
    <xdr:sp fLocksText="0">
      <xdr:nvSpPr>
        <xdr:cNvPr id="3694" name="Text Box 1"/>
        <xdr:cNvSpPr txBox="1">
          <a:spLocks noChangeArrowheads="1"/>
        </xdr:cNvSpPr>
      </xdr:nvSpPr>
      <xdr:spPr>
        <a:xfrm>
          <a:off x="1847850" y="25022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695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696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3697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3698" name="TextBox 18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3699" name="TextBox 19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700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701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702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3703" name="TextBox 23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3704" name="TextBox 2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705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706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707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3708" name="TextBox 28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3709" name="TextBox 29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710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711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712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713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714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3715" name="TextBox 35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3716" name="TextBox 36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717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718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719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3720" name="TextBox 40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3721" name="TextBox 41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722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723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724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725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726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3727" name="TextBox 47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3728" name="TextBox 48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729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730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731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3732" name="TextBox 52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3733" name="TextBox 5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734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735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736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737" name="TextBox 57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738" name="TextBox 58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739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740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741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742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743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744" name="TextBox 64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745" name="TextBox 65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746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747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748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749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750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751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752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753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754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755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756" name="TextBox 76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757" name="TextBox 77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758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759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760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761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762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763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764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72</xdr:row>
      <xdr:rowOff>0</xdr:rowOff>
    </xdr:from>
    <xdr:ext cx="85725" cy="200025"/>
    <xdr:sp fLocksText="0">
      <xdr:nvSpPr>
        <xdr:cNvPr id="3765" name="Text Box 1"/>
        <xdr:cNvSpPr txBox="1">
          <a:spLocks noChangeArrowheads="1"/>
        </xdr:cNvSpPr>
      </xdr:nvSpPr>
      <xdr:spPr>
        <a:xfrm>
          <a:off x="1847850" y="25269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766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767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768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769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770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771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772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773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774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775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776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777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778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779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780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781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782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783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784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785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786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787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788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789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71</xdr:row>
      <xdr:rowOff>0</xdr:rowOff>
    </xdr:from>
    <xdr:ext cx="85725" cy="247650"/>
    <xdr:sp fLocksText="0">
      <xdr:nvSpPr>
        <xdr:cNvPr id="3790" name="Text Box 1"/>
        <xdr:cNvSpPr txBox="1">
          <a:spLocks noChangeArrowheads="1"/>
        </xdr:cNvSpPr>
      </xdr:nvSpPr>
      <xdr:spPr>
        <a:xfrm>
          <a:off x="1847850" y="25022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791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792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793" name="Text Box 3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794" name="Text Box 4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795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796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797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798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799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800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801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71</xdr:row>
      <xdr:rowOff>0</xdr:rowOff>
    </xdr:from>
    <xdr:ext cx="85725" cy="247650"/>
    <xdr:sp fLocksText="0">
      <xdr:nvSpPr>
        <xdr:cNvPr id="3802" name="Text Box 1"/>
        <xdr:cNvSpPr txBox="1">
          <a:spLocks noChangeArrowheads="1"/>
        </xdr:cNvSpPr>
      </xdr:nvSpPr>
      <xdr:spPr>
        <a:xfrm>
          <a:off x="1847850" y="25022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803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804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805" name="Text Box 3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806" name="Text Box 4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72</xdr:row>
      <xdr:rowOff>0</xdr:rowOff>
    </xdr:from>
    <xdr:ext cx="85725" cy="200025"/>
    <xdr:sp fLocksText="0">
      <xdr:nvSpPr>
        <xdr:cNvPr id="3807" name="Text Box 1"/>
        <xdr:cNvSpPr txBox="1">
          <a:spLocks noChangeArrowheads="1"/>
        </xdr:cNvSpPr>
      </xdr:nvSpPr>
      <xdr:spPr>
        <a:xfrm>
          <a:off x="1847850" y="25269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808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809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810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811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812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813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814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815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816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817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818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819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820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821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822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823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824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825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826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827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828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829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830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831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71</xdr:row>
      <xdr:rowOff>0</xdr:rowOff>
    </xdr:from>
    <xdr:ext cx="85725" cy="247650"/>
    <xdr:sp fLocksText="0">
      <xdr:nvSpPr>
        <xdr:cNvPr id="3832" name="Text Box 1"/>
        <xdr:cNvSpPr txBox="1">
          <a:spLocks noChangeArrowheads="1"/>
        </xdr:cNvSpPr>
      </xdr:nvSpPr>
      <xdr:spPr>
        <a:xfrm>
          <a:off x="1847850" y="25022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833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834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835" name="Text Box 3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836" name="Text Box 4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837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838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839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840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841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842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843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71</xdr:row>
      <xdr:rowOff>0</xdr:rowOff>
    </xdr:from>
    <xdr:ext cx="85725" cy="247650"/>
    <xdr:sp fLocksText="0">
      <xdr:nvSpPr>
        <xdr:cNvPr id="3844" name="Text Box 1"/>
        <xdr:cNvSpPr txBox="1">
          <a:spLocks noChangeArrowheads="1"/>
        </xdr:cNvSpPr>
      </xdr:nvSpPr>
      <xdr:spPr>
        <a:xfrm>
          <a:off x="1847850" y="25022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845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846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847" name="Text Box 3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848" name="Text Box 4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72</xdr:row>
      <xdr:rowOff>0</xdr:rowOff>
    </xdr:from>
    <xdr:ext cx="85725" cy="200025"/>
    <xdr:sp fLocksText="0">
      <xdr:nvSpPr>
        <xdr:cNvPr id="3849" name="Text Box 1"/>
        <xdr:cNvSpPr txBox="1">
          <a:spLocks noChangeArrowheads="1"/>
        </xdr:cNvSpPr>
      </xdr:nvSpPr>
      <xdr:spPr>
        <a:xfrm>
          <a:off x="1847850" y="25269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850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851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852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853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854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855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856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857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858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859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860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861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862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863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864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865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866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867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868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869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870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871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872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873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71</xdr:row>
      <xdr:rowOff>0</xdr:rowOff>
    </xdr:from>
    <xdr:ext cx="85725" cy="247650"/>
    <xdr:sp fLocksText="0">
      <xdr:nvSpPr>
        <xdr:cNvPr id="3874" name="Text Box 1"/>
        <xdr:cNvSpPr txBox="1">
          <a:spLocks noChangeArrowheads="1"/>
        </xdr:cNvSpPr>
      </xdr:nvSpPr>
      <xdr:spPr>
        <a:xfrm>
          <a:off x="1847850" y="25022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875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876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877" name="Text Box 3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878" name="Text Box 4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879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880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881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882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883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884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885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71</xdr:row>
      <xdr:rowOff>0</xdr:rowOff>
    </xdr:from>
    <xdr:ext cx="85725" cy="247650"/>
    <xdr:sp fLocksText="0">
      <xdr:nvSpPr>
        <xdr:cNvPr id="3886" name="Text Box 1"/>
        <xdr:cNvSpPr txBox="1">
          <a:spLocks noChangeArrowheads="1"/>
        </xdr:cNvSpPr>
      </xdr:nvSpPr>
      <xdr:spPr>
        <a:xfrm>
          <a:off x="1847850" y="25022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887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888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889" name="Text Box 3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890" name="Text Box 4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891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892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893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894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895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896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685800"/>
    <xdr:sp fLocksText="0">
      <xdr:nvSpPr>
        <xdr:cNvPr id="3897" name="Text Box 1"/>
        <xdr:cNvSpPr txBox="1">
          <a:spLocks noChangeArrowheads="1"/>
        </xdr:cNvSpPr>
      </xdr:nvSpPr>
      <xdr:spPr>
        <a:xfrm>
          <a:off x="1847850" y="196310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685800"/>
    <xdr:sp fLocksText="0">
      <xdr:nvSpPr>
        <xdr:cNvPr id="3898" name="Text Box 1"/>
        <xdr:cNvSpPr txBox="1">
          <a:spLocks noChangeArrowheads="1"/>
        </xdr:cNvSpPr>
      </xdr:nvSpPr>
      <xdr:spPr>
        <a:xfrm>
          <a:off x="1847850" y="196310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685800"/>
    <xdr:sp fLocksText="0">
      <xdr:nvSpPr>
        <xdr:cNvPr id="3899" name="Text Box 1"/>
        <xdr:cNvSpPr txBox="1">
          <a:spLocks noChangeArrowheads="1"/>
        </xdr:cNvSpPr>
      </xdr:nvSpPr>
      <xdr:spPr>
        <a:xfrm>
          <a:off x="1847850" y="196310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685800"/>
    <xdr:sp fLocksText="0">
      <xdr:nvSpPr>
        <xdr:cNvPr id="3900" name="Text Box 1"/>
        <xdr:cNvSpPr txBox="1">
          <a:spLocks noChangeArrowheads="1"/>
        </xdr:cNvSpPr>
      </xdr:nvSpPr>
      <xdr:spPr>
        <a:xfrm>
          <a:off x="1847850" y="196310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685800"/>
    <xdr:sp fLocksText="0">
      <xdr:nvSpPr>
        <xdr:cNvPr id="3901" name="Text Box 1"/>
        <xdr:cNvSpPr txBox="1">
          <a:spLocks noChangeArrowheads="1"/>
        </xdr:cNvSpPr>
      </xdr:nvSpPr>
      <xdr:spPr>
        <a:xfrm>
          <a:off x="1847850" y="196310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685800"/>
    <xdr:sp fLocksText="0">
      <xdr:nvSpPr>
        <xdr:cNvPr id="3902" name="Text Box 1"/>
        <xdr:cNvSpPr txBox="1">
          <a:spLocks noChangeArrowheads="1"/>
        </xdr:cNvSpPr>
      </xdr:nvSpPr>
      <xdr:spPr>
        <a:xfrm>
          <a:off x="1847850" y="196310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685800"/>
    <xdr:sp fLocksText="0">
      <xdr:nvSpPr>
        <xdr:cNvPr id="3903" name="Text Box 1"/>
        <xdr:cNvSpPr txBox="1">
          <a:spLocks noChangeArrowheads="1"/>
        </xdr:cNvSpPr>
      </xdr:nvSpPr>
      <xdr:spPr>
        <a:xfrm>
          <a:off x="1847850" y="196310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685800"/>
    <xdr:sp fLocksText="0">
      <xdr:nvSpPr>
        <xdr:cNvPr id="3904" name="Text Box 1"/>
        <xdr:cNvSpPr txBox="1">
          <a:spLocks noChangeArrowheads="1"/>
        </xdr:cNvSpPr>
      </xdr:nvSpPr>
      <xdr:spPr>
        <a:xfrm>
          <a:off x="1847850" y="196310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685800"/>
    <xdr:sp fLocksText="0">
      <xdr:nvSpPr>
        <xdr:cNvPr id="3905" name="Text Box 1"/>
        <xdr:cNvSpPr txBox="1">
          <a:spLocks noChangeArrowheads="1"/>
        </xdr:cNvSpPr>
      </xdr:nvSpPr>
      <xdr:spPr>
        <a:xfrm>
          <a:off x="1847850" y="196310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685800"/>
    <xdr:sp fLocksText="0">
      <xdr:nvSpPr>
        <xdr:cNvPr id="3906" name="Text Box 1"/>
        <xdr:cNvSpPr txBox="1">
          <a:spLocks noChangeArrowheads="1"/>
        </xdr:cNvSpPr>
      </xdr:nvSpPr>
      <xdr:spPr>
        <a:xfrm>
          <a:off x="1847850" y="196310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685800"/>
    <xdr:sp fLocksText="0">
      <xdr:nvSpPr>
        <xdr:cNvPr id="3907" name="Text Box 1"/>
        <xdr:cNvSpPr txBox="1">
          <a:spLocks noChangeArrowheads="1"/>
        </xdr:cNvSpPr>
      </xdr:nvSpPr>
      <xdr:spPr>
        <a:xfrm>
          <a:off x="1847850" y="196310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685800"/>
    <xdr:sp fLocksText="0">
      <xdr:nvSpPr>
        <xdr:cNvPr id="3908" name="Text Box 1"/>
        <xdr:cNvSpPr txBox="1">
          <a:spLocks noChangeArrowheads="1"/>
        </xdr:cNvSpPr>
      </xdr:nvSpPr>
      <xdr:spPr>
        <a:xfrm>
          <a:off x="1847850" y="196310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09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10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11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12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13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14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15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16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17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18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19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20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21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22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23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24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25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26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27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28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29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30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31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32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33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34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35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36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37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38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39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40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41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42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43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44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45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46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47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48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49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50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51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52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53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54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55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56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57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58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59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60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61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62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63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64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65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66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67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68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69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70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71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72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73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74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75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76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77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78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79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980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98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98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98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98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98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98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98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98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989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99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99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99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99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99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99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99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99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99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999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00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00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00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00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00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00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00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00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00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009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01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01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01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01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01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01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01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01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01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019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02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02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02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02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02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02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02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27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28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29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30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31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32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33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34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35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36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37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38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39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40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41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42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43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44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45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46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47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48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49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50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51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52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53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54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55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56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57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58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59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60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61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62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63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64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65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66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67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68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69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70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71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72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73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74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75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76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77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78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79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80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81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82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83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84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85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86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87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088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71</xdr:row>
      <xdr:rowOff>0</xdr:rowOff>
    </xdr:from>
    <xdr:ext cx="85725" cy="247650"/>
    <xdr:sp fLocksText="0">
      <xdr:nvSpPr>
        <xdr:cNvPr id="4089" name="Text Box 1"/>
        <xdr:cNvSpPr txBox="1">
          <a:spLocks noChangeArrowheads="1"/>
        </xdr:cNvSpPr>
      </xdr:nvSpPr>
      <xdr:spPr>
        <a:xfrm>
          <a:off x="1847850" y="25022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4090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4091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4092" name="Text Box 1"/>
        <xdr:cNvSpPr txBox="1">
          <a:spLocks noChangeArrowheads="1"/>
        </xdr:cNvSpPr>
      </xdr:nvSpPr>
      <xdr:spPr>
        <a:xfrm>
          <a:off x="1847850" y="1664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4093" name="TextBox 419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4094" name="TextBox 420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4095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4096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4097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4098" name="TextBox 424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4099" name="TextBox 425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4100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4101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4102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4103" name="TextBox 429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4104" name="TextBox 430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4105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4106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4107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4108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4109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4110" name="TextBox 436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4111" name="TextBox 437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4112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4113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114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4115" name="TextBox 441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4116" name="TextBox 442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4117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4118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4119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4120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4121" name="Text Box 1"/>
        <xdr:cNvSpPr txBox="1">
          <a:spLocks noChangeArrowheads="1"/>
        </xdr:cNvSpPr>
      </xdr:nvSpPr>
      <xdr:spPr>
        <a:xfrm>
          <a:off x="1847850" y="1746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4122" name="TextBox 448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4123" name="TextBox 449"/>
        <xdr:cNvSpPr txBox="1">
          <a:spLocks noChangeArrowheads="1"/>
        </xdr:cNvSpPr>
      </xdr:nvSpPr>
      <xdr:spPr>
        <a:xfrm>
          <a:off x="1847850" y="788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4124" name="Text Box 3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4125" name="Text Box 4"/>
        <xdr:cNvSpPr txBox="1">
          <a:spLocks noChangeArrowheads="1"/>
        </xdr:cNvSpPr>
      </xdr:nvSpPr>
      <xdr:spPr>
        <a:xfrm>
          <a:off x="1847850" y="10591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126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4127" name="TextBox 453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4128" name="TextBox 454"/>
        <xdr:cNvSpPr txBox="1">
          <a:spLocks noChangeArrowheads="1"/>
        </xdr:cNvSpPr>
      </xdr:nvSpPr>
      <xdr:spPr>
        <a:xfrm>
          <a:off x="1847850" y="8105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4129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4130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131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4132" name="TextBox 458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4133" name="TextBox 459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4134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4135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4136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4137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138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4139" name="TextBox 465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4140" name="TextBox 466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4141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4142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143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144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145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146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147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4148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4149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150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4151" name="TextBox 477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4152" name="TextBox 478"/>
        <xdr:cNvSpPr txBox="1">
          <a:spLocks noChangeArrowheads="1"/>
        </xdr:cNvSpPr>
      </xdr:nvSpPr>
      <xdr:spPr>
        <a:xfrm>
          <a:off x="184785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4153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4154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155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156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157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158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159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72</xdr:row>
      <xdr:rowOff>0</xdr:rowOff>
    </xdr:from>
    <xdr:ext cx="85725" cy="200025"/>
    <xdr:sp fLocksText="0">
      <xdr:nvSpPr>
        <xdr:cNvPr id="4160" name="Text Box 1"/>
        <xdr:cNvSpPr txBox="1">
          <a:spLocks noChangeArrowheads="1"/>
        </xdr:cNvSpPr>
      </xdr:nvSpPr>
      <xdr:spPr>
        <a:xfrm>
          <a:off x="1847850" y="25269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4161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4162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163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164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165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4166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4167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168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169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170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171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172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173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174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175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176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177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178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179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180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181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182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183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184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71</xdr:row>
      <xdr:rowOff>0</xdr:rowOff>
    </xdr:from>
    <xdr:ext cx="85725" cy="247650"/>
    <xdr:sp fLocksText="0">
      <xdr:nvSpPr>
        <xdr:cNvPr id="4185" name="Text Box 1"/>
        <xdr:cNvSpPr txBox="1">
          <a:spLocks noChangeArrowheads="1"/>
        </xdr:cNvSpPr>
      </xdr:nvSpPr>
      <xdr:spPr>
        <a:xfrm>
          <a:off x="1847850" y="25022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4186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4187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4188" name="Text Box 3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4189" name="Text Box 4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190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191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192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193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194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195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196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71</xdr:row>
      <xdr:rowOff>0</xdr:rowOff>
    </xdr:from>
    <xdr:ext cx="85725" cy="247650"/>
    <xdr:sp fLocksText="0">
      <xdr:nvSpPr>
        <xdr:cNvPr id="4197" name="Text Box 1"/>
        <xdr:cNvSpPr txBox="1">
          <a:spLocks noChangeArrowheads="1"/>
        </xdr:cNvSpPr>
      </xdr:nvSpPr>
      <xdr:spPr>
        <a:xfrm>
          <a:off x="1847850" y="25022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4198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4199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4200" name="Text Box 3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4201" name="Text Box 4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72</xdr:row>
      <xdr:rowOff>0</xdr:rowOff>
    </xdr:from>
    <xdr:ext cx="85725" cy="200025"/>
    <xdr:sp fLocksText="0">
      <xdr:nvSpPr>
        <xdr:cNvPr id="4202" name="Text Box 1"/>
        <xdr:cNvSpPr txBox="1">
          <a:spLocks noChangeArrowheads="1"/>
        </xdr:cNvSpPr>
      </xdr:nvSpPr>
      <xdr:spPr>
        <a:xfrm>
          <a:off x="1847850" y="25269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4203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4204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205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206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207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4208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4209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210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211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212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213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214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215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216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217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218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219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220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221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222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223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224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225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226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71</xdr:row>
      <xdr:rowOff>0</xdr:rowOff>
    </xdr:from>
    <xdr:ext cx="85725" cy="247650"/>
    <xdr:sp fLocksText="0">
      <xdr:nvSpPr>
        <xdr:cNvPr id="4227" name="Text Box 1"/>
        <xdr:cNvSpPr txBox="1">
          <a:spLocks noChangeArrowheads="1"/>
        </xdr:cNvSpPr>
      </xdr:nvSpPr>
      <xdr:spPr>
        <a:xfrm>
          <a:off x="1847850" y="25022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4228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4229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4230" name="Text Box 3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4231" name="Text Box 4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232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233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234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235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236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237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238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71</xdr:row>
      <xdr:rowOff>0</xdr:rowOff>
    </xdr:from>
    <xdr:ext cx="85725" cy="247650"/>
    <xdr:sp fLocksText="0">
      <xdr:nvSpPr>
        <xdr:cNvPr id="4239" name="Text Box 1"/>
        <xdr:cNvSpPr txBox="1">
          <a:spLocks noChangeArrowheads="1"/>
        </xdr:cNvSpPr>
      </xdr:nvSpPr>
      <xdr:spPr>
        <a:xfrm>
          <a:off x="1847850" y="25022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4240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4241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4242" name="Text Box 3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4243" name="Text Box 4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72</xdr:row>
      <xdr:rowOff>0</xdr:rowOff>
    </xdr:from>
    <xdr:ext cx="85725" cy="200025"/>
    <xdr:sp fLocksText="0">
      <xdr:nvSpPr>
        <xdr:cNvPr id="4244" name="Text Box 1"/>
        <xdr:cNvSpPr txBox="1">
          <a:spLocks noChangeArrowheads="1"/>
        </xdr:cNvSpPr>
      </xdr:nvSpPr>
      <xdr:spPr>
        <a:xfrm>
          <a:off x="1847850" y="25269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4245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4246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247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248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249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4250" name="Text Box 3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4251" name="Text Box 4"/>
        <xdr:cNvSpPr txBox="1">
          <a:spLocks noChangeArrowheads="1"/>
        </xdr:cNvSpPr>
      </xdr:nvSpPr>
      <xdr:spPr>
        <a:xfrm>
          <a:off x="1847850" y="1107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252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253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254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255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256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257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258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259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260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261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262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263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264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265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266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267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268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71</xdr:row>
      <xdr:rowOff>0</xdr:rowOff>
    </xdr:from>
    <xdr:ext cx="85725" cy="247650"/>
    <xdr:sp fLocksText="0">
      <xdr:nvSpPr>
        <xdr:cNvPr id="4269" name="Text Box 1"/>
        <xdr:cNvSpPr txBox="1">
          <a:spLocks noChangeArrowheads="1"/>
        </xdr:cNvSpPr>
      </xdr:nvSpPr>
      <xdr:spPr>
        <a:xfrm>
          <a:off x="1847850" y="25022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4270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4271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4272" name="Text Box 3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4273" name="Text Box 4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274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275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276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277" name="Text Box 3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278" name="Text Box 4"/>
        <xdr:cNvSpPr txBox="1">
          <a:spLocks noChangeArrowheads="1"/>
        </xdr:cNvSpPr>
      </xdr:nvSpPr>
      <xdr:spPr>
        <a:xfrm>
          <a:off x="1847850" y="933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279" name="Text Box 3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4280" name="Text Box 4"/>
        <xdr:cNvSpPr txBox="1">
          <a:spLocks noChangeArrowheads="1"/>
        </xdr:cNvSpPr>
      </xdr:nvSpPr>
      <xdr:spPr>
        <a:xfrm>
          <a:off x="1847850" y="1240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71</xdr:row>
      <xdr:rowOff>0</xdr:rowOff>
    </xdr:from>
    <xdr:ext cx="85725" cy="247650"/>
    <xdr:sp fLocksText="0">
      <xdr:nvSpPr>
        <xdr:cNvPr id="4281" name="Text Box 1"/>
        <xdr:cNvSpPr txBox="1">
          <a:spLocks noChangeArrowheads="1"/>
        </xdr:cNvSpPr>
      </xdr:nvSpPr>
      <xdr:spPr>
        <a:xfrm>
          <a:off x="1847850" y="25022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4282" name="Text Box 3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4283" name="Text Box 4"/>
        <xdr:cNvSpPr txBox="1">
          <a:spLocks noChangeArrowheads="1"/>
        </xdr:cNvSpPr>
      </xdr:nvSpPr>
      <xdr:spPr>
        <a:xfrm>
          <a:off x="184785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4284" name="Text Box 3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4285" name="Text Box 4"/>
        <xdr:cNvSpPr txBox="1">
          <a:spLocks noChangeArrowheads="1"/>
        </xdr:cNvSpPr>
      </xdr:nvSpPr>
      <xdr:spPr>
        <a:xfrm>
          <a:off x="1847850" y="1293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4286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4287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4288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4289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4290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4291" name="Text Box 1"/>
        <xdr:cNvSpPr txBox="1">
          <a:spLocks noChangeArrowheads="1"/>
        </xdr:cNvSpPr>
      </xdr:nvSpPr>
      <xdr:spPr>
        <a:xfrm>
          <a:off x="184785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685800"/>
    <xdr:sp fLocksText="0">
      <xdr:nvSpPr>
        <xdr:cNvPr id="4292" name="Text Box 1"/>
        <xdr:cNvSpPr txBox="1">
          <a:spLocks noChangeArrowheads="1"/>
        </xdr:cNvSpPr>
      </xdr:nvSpPr>
      <xdr:spPr>
        <a:xfrm>
          <a:off x="1847850" y="196310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685800"/>
    <xdr:sp fLocksText="0">
      <xdr:nvSpPr>
        <xdr:cNvPr id="4293" name="Text Box 1"/>
        <xdr:cNvSpPr txBox="1">
          <a:spLocks noChangeArrowheads="1"/>
        </xdr:cNvSpPr>
      </xdr:nvSpPr>
      <xdr:spPr>
        <a:xfrm>
          <a:off x="1847850" y="196310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685800"/>
    <xdr:sp fLocksText="0">
      <xdr:nvSpPr>
        <xdr:cNvPr id="4294" name="Text Box 1"/>
        <xdr:cNvSpPr txBox="1">
          <a:spLocks noChangeArrowheads="1"/>
        </xdr:cNvSpPr>
      </xdr:nvSpPr>
      <xdr:spPr>
        <a:xfrm>
          <a:off x="1847850" y="196310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685800"/>
    <xdr:sp fLocksText="0">
      <xdr:nvSpPr>
        <xdr:cNvPr id="4295" name="Text Box 1"/>
        <xdr:cNvSpPr txBox="1">
          <a:spLocks noChangeArrowheads="1"/>
        </xdr:cNvSpPr>
      </xdr:nvSpPr>
      <xdr:spPr>
        <a:xfrm>
          <a:off x="1847850" y="196310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685800"/>
    <xdr:sp fLocksText="0">
      <xdr:nvSpPr>
        <xdr:cNvPr id="4296" name="Text Box 1"/>
        <xdr:cNvSpPr txBox="1">
          <a:spLocks noChangeArrowheads="1"/>
        </xdr:cNvSpPr>
      </xdr:nvSpPr>
      <xdr:spPr>
        <a:xfrm>
          <a:off x="1847850" y="196310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685800"/>
    <xdr:sp fLocksText="0">
      <xdr:nvSpPr>
        <xdr:cNvPr id="4297" name="Text Box 1"/>
        <xdr:cNvSpPr txBox="1">
          <a:spLocks noChangeArrowheads="1"/>
        </xdr:cNvSpPr>
      </xdr:nvSpPr>
      <xdr:spPr>
        <a:xfrm>
          <a:off x="1847850" y="196310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685800"/>
    <xdr:sp fLocksText="0">
      <xdr:nvSpPr>
        <xdr:cNvPr id="4298" name="Text Box 1"/>
        <xdr:cNvSpPr txBox="1">
          <a:spLocks noChangeArrowheads="1"/>
        </xdr:cNvSpPr>
      </xdr:nvSpPr>
      <xdr:spPr>
        <a:xfrm>
          <a:off x="1847850" y="196310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685800"/>
    <xdr:sp fLocksText="0">
      <xdr:nvSpPr>
        <xdr:cNvPr id="4299" name="Text Box 1"/>
        <xdr:cNvSpPr txBox="1">
          <a:spLocks noChangeArrowheads="1"/>
        </xdr:cNvSpPr>
      </xdr:nvSpPr>
      <xdr:spPr>
        <a:xfrm>
          <a:off x="1847850" y="196310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685800"/>
    <xdr:sp fLocksText="0">
      <xdr:nvSpPr>
        <xdr:cNvPr id="4300" name="Text Box 1"/>
        <xdr:cNvSpPr txBox="1">
          <a:spLocks noChangeArrowheads="1"/>
        </xdr:cNvSpPr>
      </xdr:nvSpPr>
      <xdr:spPr>
        <a:xfrm>
          <a:off x="1847850" y="196310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685800"/>
    <xdr:sp fLocksText="0">
      <xdr:nvSpPr>
        <xdr:cNvPr id="4301" name="Text Box 1"/>
        <xdr:cNvSpPr txBox="1">
          <a:spLocks noChangeArrowheads="1"/>
        </xdr:cNvSpPr>
      </xdr:nvSpPr>
      <xdr:spPr>
        <a:xfrm>
          <a:off x="1847850" y="196310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685800"/>
    <xdr:sp fLocksText="0">
      <xdr:nvSpPr>
        <xdr:cNvPr id="4302" name="Text Box 1"/>
        <xdr:cNvSpPr txBox="1">
          <a:spLocks noChangeArrowheads="1"/>
        </xdr:cNvSpPr>
      </xdr:nvSpPr>
      <xdr:spPr>
        <a:xfrm>
          <a:off x="1847850" y="196310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685800"/>
    <xdr:sp fLocksText="0">
      <xdr:nvSpPr>
        <xdr:cNvPr id="4303" name="Text Box 1"/>
        <xdr:cNvSpPr txBox="1">
          <a:spLocks noChangeArrowheads="1"/>
        </xdr:cNvSpPr>
      </xdr:nvSpPr>
      <xdr:spPr>
        <a:xfrm>
          <a:off x="1847850" y="196310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04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05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06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07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08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09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10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11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12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13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14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15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16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17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18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19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20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21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22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23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24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25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26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27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28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29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30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31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32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33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34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35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36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37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38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39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40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41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42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43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44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45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46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47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48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49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50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51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52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53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54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55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56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57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58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59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60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61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62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63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64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65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66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67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68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69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70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71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72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73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74" name="Text Box 3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375" name="Text Box 4"/>
        <xdr:cNvSpPr txBox="1">
          <a:spLocks noChangeArrowheads="1"/>
        </xdr:cNvSpPr>
      </xdr:nvSpPr>
      <xdr:spPr>
        <a:xfrm>
          <a:off x="1847850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37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37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37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379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38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38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38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38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38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38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38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38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38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389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39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39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39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39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39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39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39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39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39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399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40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40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40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40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40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40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40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40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40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409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41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41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412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413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414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415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416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417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418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419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420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421" name="Text Box 1"/>
        <xdr:cNvSpPr txBox="1">
          <a:spLocks noChangeArrowheads="1"/>
        </xdr:cNvSpPr>
      </xdr:nvSpPr>
      <xdr:spPr>
        <a:xfrm>
          <a:off x="1847850" y="1769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22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23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24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25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26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27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28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29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30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31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32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33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34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35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36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37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38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39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40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41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42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43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44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45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46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47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48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49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50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51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52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53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54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55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56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57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58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59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60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61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62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63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64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65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66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67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68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69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70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71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72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73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74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75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76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77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78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79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80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81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82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4483" name="Text Box 1"/>
        <xdr:cNvSpPr txBox="1">
          <a:spLocks noChangeArrowheads="1"/>
        </xdr:cNvSpPr>
      </xdr:nvSpPr>
      <xdr:spPr>
        <a:xfrm>
          <a:off x="1847850" y="17926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SheetLayoutView="100" zoomScalePageLayoutView="0" workbookViewId="0" topLeftCell="A2">
      <selection activeCell="A12" sqref="A12:J12"/>
    </sheetView>
  </sheetViews>
  <sheetFormatPr defaultColWidth="9.00390625" defaultRowHeight="12.75"/>
  <cols>
    <col min="1" max="1" width="43.25390625" style="1" customWidth="1"/>
    <col min="2" max="2" width="11.125" style="1" customWidth="1"/>
    <col min="3" max="3" width="14.375" style="1" customWidth="1"/>
    <col min="4" max="4" width="15.125" style="1" customWidth="1"/>
    <col min="5" max="5" width="12.375" style="1" customWidth="1"/>
    <col min="6" max="6" width="12.125" style="1" customWidth="1"/>
    <col min="7" max="7" width="11.75390625" style="1" customWidth="1"/>
    <col min="8" max="8" width="9.875" style="1" customWidth="1"/>
    <col min="9" max="10" width="9.75390625" style="1" customWidth="1"/>
    <col min="11" max="11" width="10.00390625" style="1" customWidth="1"/>
    <col min="12" max="12" width="9.75390625" style="1" customWidth="1"/>
    <col min="13" max="16384" width="9.125" style="1" customWidth="1"/>
  </cols>
  <sheetData>
    <row r="1" spans="1:12" ht="12.75" hidden="1">
      <c r="A1" s="4"/>
      <c r="J1" s="5"/>
      <c r="K1" s="5"/>
      <c r="L1" s="5"/>
    </row>
    <row r="2" spans="1:13" ht="18.75">
      <c r="A2" s="155"/>
      <c r="B2" s="155"/>
      <c r="C2" s="155"/>
      <c r="D2" s="155"/>
      <c r="E2" s="155"/>
      <c r="H2" s="22"/>
      <c r="I2" s="22"/>
      <c r="J2" s="113" t="s">
        <v>26</v>
      </c>
      <c r="K2" s="113"/>
      <c r="L2" s="113"/>
      <c r="M2" s="114"/>
    </row>
    <row r="3" spans="1:13" ht="18.75">
      <c r="A3" s="155"/>
      <c r="B3" s="155"/>
      <c r="C3" s="155"/>
      <c r="D3" s="155"/>
      <c r="E3" s="155"/>
      <c r="H3" s="23"/>
      <c r="I3" s="24"/>
      <c r="J3" s="115" t="s">
        <v>27</v>
      </c>
      <c r="K3" s="115"/>
      <c r="L3" s="115"/>
      <c r="M3" s="114"/>
    </row>
    <row r="4" spans="1:13" ht="18.75">
      <c r="A4" s="21"/>
      <c r="B4" s="20"/>
      <c r="C4" s="20"/>
      <c r="D4" s="20"/>
      <c r="E4" s="20"/>
      <c r="H4" s="23"/>
      <c r="I4" s="24"/>
      <c r="J4" s="115" t="s">
        <v>28</v>
      </c>
      <c r="K4" s="115"/>
      <c r="L4" s="115"/>
      <c r="M4" s="114"/>
    </row>
    <row r="5" spans="1:13" ht="17.25" customHeight="1">
      <c r="A5" s="155"/>
      <c r="B5" s="155"/>
      <c r="C5" s="155"/>
      <c r="D5" s="155"/>
      <c r="E5" s="155"/>
      <c r="H5" s="23"/>
      <c r="I5" s="36"/>
      <c r="J5" s="157" t="s">
        <v>100</v>
      </c>
      <c r="K5" s="158"/>
      <c r="L5" s="158"/>
      <c r="M5" s="159"/>
    </row>
    <row r="6" spans="1:12" ht="16.5" customHeight="1">
      <c r="A6" s="15"/>
      <c r="B6" s="12"/>
      <c r="C6" s="12"/>
      <c r="D6" s="12"/>
      <c r="E6" s="12"/>
      <c r="F6" s="12"/>
      <c r="G6" s="12"/>
      <c r="H6" s="156"/>
      <c r="I6" s="156"/>
      <c r="J6" s="156"/>
      <c r="K6" s="156"/>
      <c r="L6" s="156"/>
    </row>
    <row r="7" spans="1:12" ht="18" customHeight="1">
      <c r="A7" s="15"/>
      <c r="B7" s="12"/>
      <c r="C7" s="12"/>
      <c r="D7" s="12"/>
      <c r="E7" s="12"/>
      <c r="F7" s="12"/>
      <c r="G7" s="12"/>
      <c r="H7" s="12"/>
      <c r="I7" s="22"/>
      <c r="J7" s="160" t="s">
        <v>32</v>
      </c>
      <c r="K7" s="136"/>
      <c r="L7" s="136"/>
    </row>
    <row r="8" spans="1:12" ht="16.5" customHeight="1">
      <c r="A8" s="15"/>
      <c r="B8" s="12"/>
      <c r="C8" s="12"/>
      <c r="D8" s="12"/>
      <c r="E8" s="12"/>
      <c r="F8" s="12"/>
      <c r="G8" s="12"/>
      <c r="H8" s="12"/>
      <c r="I8" s="25"/>
      <c r="J8" s="157" t="s">
        <v>33</v>
      </c>
      <c r="K8" s="158"/>
      <c r="L8" s="158"/>
    </row>
    <row r="9" spans="1:12" ht="12.75" customHeight="1">
      <c r="A9" s="15"/>
      <c r="B9" s="12"/>
      <c r="C9" s="12"/>
      <c r="D9" s="12"/>
      <c r="E9" s="12"/>
      <c r="F9" s="12"/>
      <c r="G9" s="12"/>
      <c r="H9" s="12"/>
      <c r="I9" s="12"/>
      <c r="J9" s="137"/>
      <c r="K9" s="137"/>
      <c r="L9" s="16"/>
    </row>
    <row r="10" spans="1:13" ht="19.5" customHeight="1">
      <c r="A10" s="143" t="s">
        <v>2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"/>
      <c r="L10" s="14"/>
      <c r="M10" s="14"/>
    </row>
    <row r="11" spans="1:13" ht="18.75">
      <c r="A11" s="143" t="s">
        <v>13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"/>
      <c r="L11" s="14"/>
      <c r="M11" s="14"/>
    </row>
    <row r="12" spans="1:13" s="2" customFormat="1" ht="20.25" customHeight="1">
      <c r="A12" s="142" t="s">
        <v>50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7"/>
      <c r="L12" s="17"/>
      <c r="M12" s="17"/>
    </row>
    <row r="13" spans="1:13" ht="13.5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4"/>
      <c r="L13" s="14"/>
      <c r="M13" s="14"/>
    </row>
    <row r="14" spans="1:13" ht="23.25" customHeight="1">
      <c r="A14" s="147" t="s">
        <v>5</v>
      </c>
      <c r="B14" s="147" t="s">
        <v>8</v>
      </c>
      <c r="C14" s="147" t="s">
        <v>7</v>
      </c>
      <c r="D14" s="147" t="s">
        <v>4</v>
      </c>
      <c r="E14" s="150" t="s">
        <v>3</v>
      </c>
      <c r="F14" s="151"/>
      <c r="G14" s="138" t="s">
        <v>51</v>
      </c>
      <c r="H14" s="139"/>
      <c r="I14" s="139"/>
      <c r="J14" s="139"/>
      <c r="K14" s="139"/>
      <c r="L14" s="140"/>
      <c r="M14" s="141"/>
    </row>
    <row r="15" spans="1:16" ht="17.25" customHeight="1">
      <c r="A15" s="148"/>
      <c r="B15" s="148"/>
      <c r="C15" s="148"/>
      <c r="D15" s="148"/>
      <c r="E15" s="147" t="s">
        <v>6</v>
      </c>
      <c r="F15" s="147" t="s">
        <v>11</v>
      </c>
      <c r="G15" s="147" t="s">
        <v>0</v>
      </c>
      <c r="H15" s="152" t="s">
        <v>12</v>
      </c>
      <c r="I15" s="153"/>
      <c r="J15" s="153"/>
      <c r="K15" s="153"/>
      <c r="L15" s="153"/>
      <c r="M15" s="154"/>
      <c r="N15" s="6"/>
      <c r="O15" s="6"/>
      <c r="P15" s="6"/>
    </row>
    <row r="16" spans="1:16" ht="43.5" customHeight="1">
      <c r="A16" s="149"/>
      <c r="B16" s="149"/>
      <c r="C16" s="149"/>
      <c r="D16" s="149"/>
      <c r="E16" s="149"/>
      <c r="F16" s="149"/>
      <c r="G16" s="149"/>
      <c r="H16" s="18" t="s">
        <v>16</v>
      </c>
      <c r="I16" s="18" t="s">
        <v>17</v>
      </c>
      <c r="J16" s="18" t="s">
        <v>18</v>
      </c>
      <c r="K16" s="18" t="s">
        <v>19</v>
      </c>
      <c r="L16" s="18" t="s">
        <v>20</v>
      </c>
      <c r="M16" s="18" t="s">
        <v>35</v>
      </c>
      <c r="N16" s="6"/>
      <c r="O16" s="7"/>
      <c r="P16" s="6"/>
    </row>
    <row r="17" spans="1:16" s="9" customFormat="1" ht="12" customHeight="1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  <c r="H17" s="19">
        <v>8</v>
      </c>
      <c r="I17" s="19">
        <v>9</v>
      </c>
      <c r="J17" s="19">
        <v>10</v>
      </c>
      <c r="K17" s="19">
        <v>11</v>
      </c>
      <c r="L17" s="19">
        <v>12</v>
      </c>
      <c r="M17" s="19">
        <v>13</v>
      </c>
      <c r="N17" s="8"/>
      <c r="O17" s="7"/>
      <c r="P17" s="8"/>
    </row>
    <row r="18" spans="1:13" ht="18" customHeight="1">
      <c r="A18" s="144" t="s">
        <v>83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5"/>
      <c r="M18" s="146"/>
    </row>
    <row r="19" spans="1:15" ht="31.5" customHeight="1">
      <c r="A19" s="40" t="s">
        <v>52</v>
      </c>
      <c r="B19" s="18" t="s">
        <v>40</v>
      </c>
      <c r="C19" s="18" t="s">
        <v>21</v>
      </c>
      <c r="D19" s="18" t="s">
        <v>1</v>
      </c>
      <c r="E19" s="41">
        <v>67080.2</v>
      </c>
      <c r="F19" s="41">
        <v>67080.2</v>
      </c>
      <c r="G19" s="41">
        <f>H19+I19+J19+K19+L19+M19</f>
        <v>1000</v>
      </c>
      <c r="H19" s="41"/>
      <c r="I19" s="41"/>
      <c r="J19" s="41"/>
      <c r="K19" s="42"/>
      <c r="L19" s="41"/>
      <c r="M19" s="41">
        <v>1000</v>
      </c>
      <c r="O19" s="13"/>
    </row>
    <row r="20" spans="1:15" ht="40.5" customHeight="1">
      <c r="A20" s="40" t="s">
        <v>53</v>
      </c>
      <c r="B20" s="18" t="s">
        <v>36</v>
      </c>
      <c r="C20" s="18" t="s">
        <v>10</v>
      </c>
      <c r="D20" s="18" t="s">
        <v>1</v>
      </c>
      <c r="E20" s="41">
        <v>302109.2</v>
      </c>
      <c r="F20" s="41">
        <v>302109.2</v>
      </c>
      <c r="G20" s="41">
        <f>H20+I20+J20+K20+M20</f>
        <v>339557.9</v>
      </c>
      <c r="H20" s="41">
        <f>H21+H22+H23+H24+H25</f>
        <v>41913.8</v>
      </c>
      <c r="I20" s="41">
        <f>I21+I22+I23+I24+I25</f>
        <v>110928.4</v>
      </c>
      <c r="J20" s="41">
        <f>J21+J22+J23+J24+J25</f>
        <v>186515.69999999998</v>
      </c>
      <c r="K20" s="41">
        <f>K21+K22+K23+K24+K25</f>
        <v>200</v>
      </c>
      <c r="L20" s="42"/>
      <c r="M20" s="42"/>
      <c r="O20" s="13"/>
    </row>
    <row r="21" spans="1:15" ht="27" customHeight="1">
      <c r="A21" s="43" t="s">
        <v>54</v>
      </c>
      <c r="B21" s="44" t="s">
        <v>16</v>
      </c>
      <c r="C21" s="44"/>
      <c r="D21" s="44"/>
      <c r="E21" s="45"/>
      <c r="F21" s="45"/>
      <c r="G21" s="45">
        <f aca="true" t="shared" si="0" ref="G21:G26">H21+I21+J21+K21+M21</f>
        <v>730</v>
      </c>
      <c r="H21" s="45">
        <v>730</v>
      </c>
      <c r="I21" s="45"/>
      <c r="J21" s="45"/>
      <c r="K21" s="46"/>
      <c r="L21" s="46"/>
      <c r="M21" s="46"/>
      <c r="O21" s="13"/>
    </row>
    <row r="22" spans="1:15" ht="21.75" customHeight="1">
      <c r="A22" s="47" t="s">
        <v>55</v>
      </c>
      <c r="B22" s="48" t="s">
        <v>36</v>
      </c>
      <c r="C22" s="48"/>
      <c r="D22" s="48"/>
      <c r="E22" s="49"/>
      <c r="F22" s="49"/>
      <c r="G22" s="49">
        <f t="shared" si="0"/>
        <v>331979.9</v>
      </c>
      <c r="H22" s="49">
        <v>41183.8</v>
      </c>
      <c r="I22" s="49">
        <f>3437.3+97500+8127.5+590.9</f>
        <v>109655.7</v>
      </c>
      <c r="J22" s="49">
        <f>4567.8+384.7+154977.8+21010.1</f>
        <v>180940.4</v>
      </c>
      <c r="K22" s="49">
        <v>200</v>
      </c>
      <c r="L22" s="50"/>
      <c r="M22" s="50"/>
      <c r="O22" s="13"/>
    </row>
    <row r="23" spans="1:15" ht="21.75" customHeight="1">
      <c r="A23" s="47" t="s">
        <v>56</v>
      </c>
      <c r="B23" s="48" t="s">
        <v>37</v>
      </c>
      <c r="C23" s="48"/>
      <c r="D23" s="48"/>
      <c r="E23" s="49"/>
      <c r="F23" s="49"/>
      <c r="G23" s="49">
        <f t="shared" si="0"/>
        <v>724</v>
      </c>
      <c r="H23" s="49"/>
      <c r="I23" s="49">
        <f>213</f>
        <v>213</v>
      </c>
      <c r="J23" s="49">
        <v>511</v>
      </c>
      <c r="K23" s="49"/>
      <c r="L23" s="50"/>
      <c r="M23" s="50"/>
      <c r="O23" s="13"/>
    </row>
    <row r="24" spans="1:15" ht="21.75" customHeight="1">
      <c r="A24" s="47" t="s">
        <v>57</v>
      </c>
      <c r="B24" s="48" t="s">
        <v>37</v>
      </c>
      <c r="C24" s="48"/>
      <c r="D24" s="48"/>
      <c r="E24" s="49"/>
      <c r="F24" s="49"/>
      <c r="G24" s="49">
        <f t="shared" si="0"/>
        <v>274</v>
      </c>
      <c r="H24" s="49"/>
      <c r="I24" s="49">
        <v>84.7</v>
      </c>
      <c r="J24" s="49">
        <v>189.3</v>
      </c>
      <c r="K24" s="49"/>
      <c r="L24" s="50"/>
      <c r="M24" s="50"/>
      <c r="O24" s="13"/>
    </row>
    <row r="25" spans="1:15" ht="21.75" customHeight="1">
      <c r="A25" s="51" t="s">
        <v>58</v>
      </c>
      <c r="B25" s="48" t="s">
        <v>37</v>
      </c>
      <c r="C25" s="52"/>
      <c r="D25" s="52"/>
      <c r="E25" s="53"/>
      <c r="F25" s="53"/>
      <c r="G25" s="54">
        <f t="shared" si="0"/>
        <v>5850</v>
      </c>
      <c r="H25" s="53"/>
      <c r="I25" s="49">
        <v>975</v>
      </c>
      <c r="J25" s="53">
        <v>4875</v>
      </c>
      <c r="K25" s="53"/>
      <c r="L25" s="55"/>
      <c r="M25" s="55"/>
      <c r="O25" s="13"/>
    </row>
    <row r="26" spans="1:15" ht="27" customHeight="1">
      <c r="A26" s="40" t="s">
        <v>59</v>
      </c>
      <c r="B26" s="18" t="s">
        <v>17</v>
      </c>
      <c r="C26" s="18"/>
      <c r="D26" s="18" t="s">
        <v>1</v>
      </c>
      <c r="E26" s="42"/>
      <c r="F26" s="41"/>
      <c r="G26" s="41">
        <f t="shared" si="0"/>
        <v>1510</v>
      </c>
      <c r="H26" s="41"/>
      <c r="I26" s="41">
        <f>4480-2970</f>
        <v>1510</v>
      </c>
      <c r="J26" s="41"/>
      <c r="K26" s="41"/>
      <c r="L26" s="41"/>
      <c r="M26" s="41"/>
      <c r="O26" s="13"/>
    </row>
    <row r="27" spans="1:15" ht="67.5" customHeight="1">
      <c r="A27" s="56" t="s">
        <v>60</v>
      </c>
      <c r="B27" s="38" t="s">
        <v>39</v>
      </c>
      <c r="C27" s="38"/>
      <c r="D27" s="38" t="s">
        <v>1</v>
      </c>
      <c r="E27" s="57" t="s">
        <v>43</v>
      </c>
      <c r="F27" s="58"/>
      <c r="G27" s="58">
        <f aca="true" t="shared" si="1" ref="G27:G33">I27+J27+K27+L27+M27</f>
        <v>112314.5</v>
      </c>
      <c r="H27" s="58"/>
      <c r="I27" s="58">
        <f>I28+I29</f>
        <v>1013.9</v>
      </c>
      <c r="J27" s="58">
        <f>J28+J29</f>
        <v>3500</v>
      </c>
      <c r="K27" s="58">
        <f>K30+K31+K32+K33</f>
        <v>23454.600000000002</v>
      </c>
      <c r="L27" s="58">
        <f>L30+L31+L32+L33+L34</f>
        <v>47410.3</v>
      </c>
      <c r="M27" s="58">
        <f>M30+M31+M32+M33</f>
        <v>36935.7</v>
      </c>
      <c r="O27" s="13"/>
    </row>
    <row r="28" spans="1:15" s="14" customFormat="1" ht="17.25" customHeight="1">
      <c r="A28" s="43" t="s">
        <v>61</v>
      </c>
      <c r="B28" s="44" t="s">
        <v>17</v>
      </c>
      <c r="C28" s="44"/>
      <c r="D28" s="44"/>
      <c r="E28" s="46"/>
      <c r="F28" s="45"/>
      <c r="G28" s="45">
        <f t="shared" si="1"/>
        <v>13.9</v>
      </c>
      <c r="H28" s="45"/>
      <c r="I28" s="45">
        <v>13.9</v>
      </c>
      <c r="J28" s="45"/>
      <c r="K28" s="45"/>
      <c r="L28" s="45"/>
      <c r="M28" s="45"/>
      <c r="O28" s="28"/>
    </row>
    <row r="29" spans="1:15" s="14" customFormat="1" ht="17.25" customHeight="1">
      <c r="A29" s="47" t="s">
        <v>62</v>
      </c>
      <c r="B29" s="48" t="s">
        <v>37</v>
      </c>
      <c r="C29" s="48"/>
      <c r="D29" s="48"/>
      <c r="E29" s="50"/>
      <c r="F29" s="49"/>
      <c r="G29" s="49">
        <f t="shared" si="1"/>
        <v>4500</v>
      </c>
      <c r="H29" s="49"/>
      <c r="I29" s="49">
        <v>1000</v>
      </c>
      <c r="J29" s="49">
        <v>3500</v>
      </c>
      <c r="K29" s="49"/>
      <c r="L29" s="49"/>
      <c r="M29" s="49"/>
      <c r="O29" s="28"/>
    </row>
    <row r="30" spans="1:15" ht="18" customHeight="1">
      <c r="A30" s="59" t="s">
        <v>63</v>
      </c>
      <c r="B30" s="60" t="s">
        <v>44</v>
      </c>
      <c r="C30" s="61"/>
      <c r="D30" s="61"/>
      <c r="E30" s="62"/>
      <c r="F30" s="54"/>
      <c r="G30" s="49">
        <f t="shared" si="1"/>
        <v>100670.9</v>
      </c>
      <c r="H30" s="54"/>
      <c r="I30" s="54"/>
      <c r="J30" s="54"/>
      <c r="K30" s="54">
        <v>22853.7</v>
      </c>
      <c r="L30" s="54">
        <f>46242.9-4459.3</f>
        <v>41783.6</v>
      </c>
      <c r="M30" s="54">
        <v>36033.6</v>
      </c>
      <c r="O30" s="13"/>
    </row>
    <row r="31" spans="1:15" ht="18" customHeight="1">
      <c r="A31" s="59" t="s">
        <v>64</v>
      </c>
      <c r="B31" s="60" t="s">
        <v>45</v>
      </c>
      <c r="C31" s="61"/>
      <c r="D31" s="61"/>
      <c r="E31" s="62"/>
      <c r="F31" s="54"/>
      <c r="G31" s="54">
        <f>I31+J31+K31+L31+M31</f>
        <v>270</v>
      </c>
      <c r="H31" s="54"/>
      <c r="I31" s="54"/>
      <c r="J31" s="54"/>
      <c r="K31" s="117">
        <v>270</v>
      </c>
      <c r="L31" s="54"/>
      <c r="M31" s="54"/>
      <c r="O31" s="13"/>
    </row>
    <row r="32" spans="1:15" ht="18" customHeight="1">
      <c r="A32" s="47" t="s">
        <v>65</v>
      </c>
      <c r="B32" s="48" t="s">
        <v>44</v>
      </c>
      <c r="C32" s="118"/>
      <c r="D32" s="118"/>
      <c r="E32" s="119"/>
      <c r="F32" s="49"/>
      <c r="G32" s="49">
        <f t="shared" si="1"/>
        <v>2296.3</v>
      </c>
      <c r="H32" s="49"/>
      <c r="I32" s="49"/>
      <c r="J32" s="49"/>
      <c r="K32" s="49">
        <f>560.8-252.8</f>
        <v>307.99999999999994</v>
      </c>
      <c r="L32" s="49">
        <v>1121.6</v>
      </c>
      <c r="M32" s="49">
        <v>866.7</v>
      </c>
      <c r="O32" s="13"/>
    </row>
    <row r="33" spans="1:15" ht="18" customHeight="1">
      <c r="A33" s="59" t="s">
        <v>66</v>
      </c>
      <c r="B33" s="60" t="s">
        <v>44</v>
      </c>
      <c r="C33" s="61"/>
      <c r="D33" s="61"/>
      <c r="E33" s="62"/>
      <c r="F33" s="54"/>
      <c r="G33" s="54">
        <f t="shared" si="1"/>
        <v>104.1</v>
      </c>
      <c r="H33" s="54"/>
      <c r="I33" s="54"/>
      <c r="J33" s="54"/>
      <c r="K33" s="54">
        <v>22.9</v>
      </c>
      <c r="L33" s="54">
        <v>45.8</v>
      </c>
      <c r="M33" s="54">
        <v>35.4</v>
      </c>
      <c r="O33" s="13"/>
    </row>
    <row r="34" spans="1:15" ht="24.75" customHeight="1">
      <c r="A34" s="51" t="s">
        <v>84</v>
      </c>
      <c r="B34" s="52"/>
      <c r="C34" s="26"/>
      <c r="D34" s="26"/>
      <c r="E34" s="116"/>
      <c r="F34" s="53"/>
      <c r="G34" s="53"/>
      <c r="H34" s="53"/>
      <c r="I34" s="53"/>
      <c r="J34" s="53"/>
      <c r="K34" s="108"/>
      <c r="L34" s="53">
        <v>4459.3</v>
      </c>
      <c r="M34" s="53"/>
      <c r="O34" s="13"/>
    </row>
    <row r="35" spans="1:14" s="2" customFormat="1" ht="18.75" customHeight="1">
      <c r="A35" s="63" t="s">
        <v>22</v>
      </c>
      <c r="B35" s="29"/>
      <c r="C35" s="29"/>
      <c r="D35" s="30"/>
      <c r="E35" s="31"/>
      <c r="F35" s="64"/>
      <c r="G35" s="64">
        <f aca="true" t="shared" si="2" ref="G35:M35">G19+G20+G26+G27</f>
        <v>454382.4</v>
      </c>
      <c r="H35" s="64">
        <f t="shared" si="2"/>
        <v>41913.8</v>
      </c>
      <c r="I35" s="64">
        <f t="shared" si="2"/>
        <v>113452.29999999999</v>
      </c>
      <c r="J35" s="64">
        <f t="shared" si="2"/>
        <v>190015.69999999998</v>
      </c>
      <c r="K35" s="64">
        <f>K19+K20+K26+K27</f>
        <v>23654.600000000002</v>
      </c>
      <c r="L35" s="64">
        <f>L19+L20+L26+L27</f>
        <v>47410.3</v>
      </c>
      <c r="M35" s="64">
        <f t="shared" si="2"/>
        <v>37935.7</v>
      </c>
      <c r="N35" s="11"/>
    </row>
    <row r="36" spans="1:13" ht="23.25" customHeight="1">
      <c r="A36" s="144" t="s">
        <v>85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67"/>
      <c r="M36" s="168"/>
    </row>
    <row r="37" spans="1:15" ht="57" customHeight="1">
      <c r="A37" s="40" t="s">
        <v>67</v>
      </c>
      <c r="B37" s="18" t="s">
        <v>41</v>
      </c>
      <c r="C37" s="18"/>
      <c r="D37" s="18" t="s">
        <v>1</v>
      </c>
      <c r="E37" s="42"/>
      <c r="F37" s="42"/>
      <c r="G37" s="41">
        <f>M37+K37+J37+I37+H37+L37</f>
        <v>4276</v>
      </c>
      <c r="H37" s="65">
        <v>1976</v>
      </c>
      <c r="I37" s="66"/>
      <c r="J37" s="66"/>
      <c r="K37" s="66"/>
      <c r="L37" s="66">
        <v>1150</v>
      </c>
      <c r="M37" s="66">
        <v>1150</v>
      </c>
      <c r="O37" s="13"/>
    </row>
    <row r="38" spans="1:15" ht="38.25" customHeight="1">
      <c r="A38" s="56" t="s">
        <v>68</v>
      </c>
      <c r="B38" s="147" t="s">
        <v>41</v>
      </c>
      <c r="C38" s="147"/>
      <c r="D38" s="147"/>
      <c r="E38" s="169"/>
      <c r="F38" s="169"/>
      <c r="G38" s="164">
        <f>H38+I40+J40+K40+M40+L40</f>
        <v>434</v>
      </c>
      <c r="H38" s="173">
        <v>90</v>
      </c>
      <c r="I38" s="174"/>
      <c r="J38" s="174"/>
      <c r="K38" s="174"/>
      <c r="L38" s="174"/>
      <c r="M38" s="174"/>
      <c r="O38" s="13"/>
    </row>
    <row r="39" spans="1:15" ht="104.25" customHeight="1">
      <c r="A39" s="68" t="s">
        <v>29</v>
      </c>
      <c r="B39" s="148"/>
      <c r="C39" s="148"/>
      <c r="D39" s="148"/>
      <c r="E39" s="170"/>
      <c r="F39" s="170"/>
      <c r="G39" s="171"/>
      <c r="H39" s="172"/>
      <c r="I39" s="175"/>
      <c r="J39" s="175"/>
      <c r="K39" s="175"/>
      <c r="L39" s="175"/>
      <c r="M39" s="175"/>
      <c r="O39" s="13"/>
    </row>
    <row r="40" spans="1:13" ht="42" customHeight="1">
      <c r="A40" s="70" t="s">
        <v>30</v>
      </c>
      <c r="B40" s="162"/>
      <c r="C40" s="162"/>
      <c r="D40" s="162"/>
      <c r="E40" s="162"/>
      <c r="F40" s="162"/>
      <c r="G40" s="171"/>
      <c r="H40" s="176"/>
      <c r="I40" s="178"/>
      <c r="J40" s="173"/>
      <c r="K40" s="173"/>
      <c r="L40" s="173">
        <v>172</v>
      </c>
      <c r="M40" s="173">
        <v>172</v>
      </c>
    </row>
    <row r="41" spans="1:13" ht="69.75" customHeight="1">
      <c r="A41" s="71" t="s">
        <v>24</v>
      </c>
      <c r="B41" s="162"/>
      <c r="C41" s="72"/>
      <c r="D41" s="72"/>
      <c r="E41" s="72"/>
      <c r="F41" s="72"/>
      <c r="G41" s="172"/>
      <c r="H41" s="177"/>
      <c r="I41" s="179"/>
      <c r="J41" s="172"/>
      <c r="K41" s="172"/>
      <c r="L41" s="172"/>
      <c r="M41" s="172"/>
    </row>
    <row r="42" spans="1:15" ht="28.5" customHeight="1">
      <c r="A42" s="56" t="s">
        <v>69</v>
      </c>
      <c r="B42" s="147" t="s">
        <v>41</v>
      </c>
      <c r="C42" s="38"/>
      <c r="D42" s="38" t="s">
        <v>1</v>
      </c>
      <c r="E42" s="57"/>
      <c r="F42" s="57"/>
      <c r="G42" s="164">
        <f>M44+K44+J44+I44+H43+L44</f>
        <v>3442</v>
      </c>
      <c r="H42" s="73"/>
      <c r="I42" s="74"/>
      <c r="J42" s="75"/>
      <c r="K42" s="75"/>
      <c r="L42" s="75"/>
      <c r="M42" s="75"/>
      <c r="O42" s="13"/>
    </row>
    <row r="43" spans="1:15" ht="83.25" customHeight="1">
      <c r="A43" s="76" t="s">
        <v>25</v>
      </c>
      <c r="B43" s="162"/>
      <c r="C43" s="39"/>
      <c r="D43" s="39"/>
      <c r="E43" s="69"/>
      <c r="F43" s="69"/>
      <c r="G43" s="162"/>
      <c r="H43" s="77">
        <v>1886</v>
      </c>
      <c r="I43" s="78"/>
      <c r="J43" s="79"/>
      <c r="K43" s="79"/>
      <c r="L43" s="79"/>
      <c r="M43" s="79"/>
      <c r="O43" s="13"/>
    </row>
    <row r="44" spans="1:13" ht="81.75" customHeight="1">
      <c r="A44" s="80" t="s">
        <v>31</v>
      </c>
      <c r="B44" s="163"/>
      <c r="C44" s="37"/>
      <c r="D44" s="37"/>
      <c r="E44" s="81"/>
      <c r="F44" s="81"/>
      <c r="G44" s="163"/>
      <c r="H44" s="65"/>
      <c r="I44" s="82"/>
      <c r="J44" s="83"/>
      <c r="K44" s="83"/>
      <c r="L44" s="83">
        <v>978</v>
      </c>
      <c r="M44" s="83">
        <v>578</v>
      </c>
    </row>
    <row r="45" spans="1:15" ht="28.5" customHeight="1">
      <c r="A45" s="56" t="s">
        <v>70</v>
      </c>
      <c r="B45" s="165" t="s">
        <v>46</v>
      </c>
      <c r="C45" s="38"/>
      <c r="D45" s="38" t="s">
        <v>1</v>
      </c>
      <c r="E45" s="57"/>
      <c r="F45" s="57"/>
      <c r="G45" s="164">
        <f>M45+K45+J45+I45+H45</f>
        <v>400</v>
      </c>
      <c r="H45" s="67"/>
      <c r="I45" s="178"/>
      <c r="J45" s="173"/>
      <c r="K45" s="173"/>
      <c r="L45" s="173"/>
      <c r="M45" s="173">
        <v>400</v>
      </c>
      <c r="O45" s="13"/>
    </row>
    <row r="46" spans="1:13" ht="65.25" customHeight="1">
      <c r="A46" s="84" t="s">
        <v>23</v>
      </c>
      <c r="B46" s="166"/>
      <c r="C46" s="37"/>
      <c r="D46" s="37"/>
      <c r="E46" s="81"/>
      <c r="F46" s="81"/>
      <c r="G46" s="163"/>
      <c r="H46" s="85"/>
      <c r="I46" s="179"/>
      <c r="J46" s="172"/>
      <c r="K46" s="172"/>
      <c r="L46" s="172"/>
      <c r="M46" s="172"/>
    </row>
    <row r="47" spans="1:14" s="2" customFormat="1" ht="18" customHeight="1">
      <c r="A47" s="63" t="s">
        <v>14</v>
      </c>
      <c r="B47" s="86"/>
      <c r="C47" s="86"/>
      <c r="D47" s="87"/>
      <c r="E47" s="88"/>
      <c r="F47" s="64">
        <f>F40+F44+F46</f>
        <v>0</v>
      </c>
      <c r="G47" s="64">
        <f>G37+G44+G46</f>
        <v>4276</v>
      </c>
      <c r="H47" s="64">
        <f>H38+H43+H45</f>
        <v>1976</v>
      </c>
      <c r="I47" s="64">
        <f>I40+I44+I45</f>
        <v>0</v>
      </c>
      <c r="J47" s="64">
        <f>J40+J44+J45</f>
        <v>0</v>
      </c>
      <c r="K47" s="64">
        <f>K40+K44+K45</f>
        <v>0</v>
      </c>
      <c r="L47" s="64">
        <f>L40+L44+L45</f>
        <v>1150</v>
      </c>
      <c r="M47" s="64">
        <f>M40+M44+M45</f>
        <v>1150</v>
      </c>
      <c r="N47" s="11"/>
    </row>
    <row r="48" spans="1:13" ht="18" customHeight="1">
      <c r="A48" s="144" t="s">
        <v>86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67"/>
      <c r="M48" s="168"/>
    </row>
    <row r="49" spans="1:13" ht="38.25">
      <c r="A49" s="76" t="s">
        <v>71</v>
      </c>
      <c r="B49" s="39" t="s">
        <v>34</v>
      </c>
      <c r="C49" s="32"/>
      <c r="D49" s="39" t="s">
        <v>1</v>
      </c>
      <c r="E49" s="32"/>
      <c r="F49" s="32"/>
      <c r="G49" s="89">
        <f>J49+K49+L49</f>
        <v>216440.3</v>
      </c>
      <c r="H49" s="93"/>
      <c r="I49" s="89"/>
      <c r="J49" s="89">
        <f>J50+J54</f>
        <v>2700</v>
      </c>
      <c r="K49" s="89">
        <f>K50+K54+K58+K65</f>
        <v>172659.4</v>
      </c>
      <c r="L49" s="89">
        <f>L50+L54+L58+L65+L70+L71</f>
        <v>41080.899999999994</v>
      </c>
      <c r="M49" s="89"/>
    </row>
    <row r="50" spans="1:13" ht="51">
      <c r="A50" s="56" t="s">
        <v>72</v>
      </c>
      <c r="B50" s="38" t="s">
        <v>47</v>
      </c>
      <c r="C50" s="27"/>
      <c r="D50" s="38" t="s">
        <v>1</v>
      </c>
      <c r="E50" s="98"/>
      <c r="F50" s="98"/>
      <c r="G50" s="89">
        <f aca="true" t="shared" si="3" ref="G50:G71">H50+I50+J50+K50+L50+M50</f>
        <v>3370</v>
      </c>
      <c r="H50" s="97"/>
      <c r="I50" s="89"/>
      <c r="J50" s="89">
        <v>2700</v>
      </c>
      <c r="K50" s="89">
        <f>K51+K52+K53</f>
        <v>370</v>
      </c>
      <c r="L50" s="89">
        <f>L51+L52+L53</f>
        <v>300</v>
      </c>
      <c r="M50" s="89"/>
    </row>
    <row r="51" spans="1:13" ht="15" customHeight="1">
      <c r="A51" s="120" t="s">
        <v>87</v>
      </c>
      <c r="B51" s="48"/>
      <c r="C51" s="118"/>
      <c r="D51" s="48"/>
      <c r="E51" s="121"/>
      <c r="F51" s="121"/>
      <c r="G51" s="49"/>
      <c r="H51" s="122"/>
      <c r="I51" s="49"/>
      <c r="J51" s="49"/>
      <c r="K51" s="49">
        <v>260</v>
      </c>
      <c r="L51" s="49"/>
      <c r="M51" s="49"/>
    </row>
    <row r="52" spans="1:13" ht="15" customHeight="1">
      <c r="A52" s="123" t="s">
        <v>88</v>
      </c>
      <c r="B52" s="60"/>
      <c r="C52" s="61"/>
      <c r="D52" s="60"/>
      <c r="E52" s="124"/>
      <c r="F52" s="124"/>
      <c r="G52" s="54"/>
      <c r="H52" s="125"/>
      <c r="I52" s="54"/>
      <c r="J52" s="54"/>
      <c r="K52" s="54">
        <v>100</v>
      </c>
      <c r="L52" s="54">
        <v>100</v>
      </c>
      <c r="M52" s="54"/>
    </row>
    <row r="53" spans="1:13" ht="15" customHeight="1">
      <c r="A53" s="126" t="s">
        <v>89</v>
      </c>
      <c r="B53" s="52"/>
      <c r="C53" s="26"/>
      <c r="D53" s="52"/>
      <c r="E53" s="127"/>
      <c r="F53" s="127"/>
      <c r="G53" s="53"/>
      <c r="H53" s="128"/>
      <c r="I53" s="53"/>
      <c r="J53" s="53"/>
      <c r="K53" s="53">
        <v>10</v>
      </c>
      <c r="L53" s="53">
        <v>200</v>
      </c>
      <c r="M53" s="53"/>
    </row>
    <row r="54" spans="1:13" ht="51">
      <c r="A54" s="56" t="s">
        <v>73</v>
      </c>
      <c r="B54" s="90" t="s">
        <v>38</v>
      </c>
      <c r="C54" s="27"/>
      <c r="D54" s="38" t="s">
        <v>1</v>
      </c>
      <c r="E54" s="99"/>
      <c r="F54" s="100"/>
      <c r="G54" s="89">
        <f t="shared" si="3"/>
        <v>1666.1000000000001</v>
      </c>
      <c r="H54" s="58"/>
      <c r="I54" s="58"/>
      <c r="J54" s="58"/>
      <c r="K54" s="58">
        <f>90-90</f>
        <v>0</v>
      </c>
      <c r="L54" s="58">
        <f>L55+L56+L57</f>
        <v>1666.1000000000001</v>
      </c>
      <c r="M54" s="101"/>
    </row>
    <row r="55" spans="1:13" ht="15" customHeight="1">
      <c r="A55" s="129" t="s">
        <v>90</v>
      </c>
      <c r="B55" s="44"/>
      <c r="C55" s="33"/>
      <c r="D55" s="44"/>
      <c r="E55" s="130"/>
      <c r="F55" s="130"/>
      <c r="G55" s="45"/>
      <c r="H55" s="131"/>
      <c r="I55" s="45"/>
      <c r="J55" s="45"/>
      <c r="K55" s="45"/>
      <c r="L55" s="45">
        <v>1151.2</v>
      </c>
      <c r="M55" s="45"/>
    </row>
    <row r="56" spans="1:13" ht="15" customHeight="1">
      <c r="A56" s="120" t="s">
        <v>91</v>
      </c>
      <c r="B56" s="48"/>
      <c r="C56" s="118"/>
      <c r="D56" s="48"/>
      <c r="E56" s="121"/>
      <c r="F56" s="121"/>
      <c r="G56" s="49"/>
      <c r="H56" s="122"/>
      <c r="I56" s="49"/>
      <c r="J56" s="49"/>
      <c r="K56" s="49"/>
      <c r="L56" s="49">
        <v>499.1</v>
      </c>
      <c r="M56" s="49"/>
    </row>
    <row r="57" spans="1:13" ht="15" customHeight="1">
      <c r="A57" s="120" t="s">
        <v>92</v>
      </c>
      <c r="B57" s="48"/>
      <c r="C57" s="118"/>
      <c r="D57" s="48"/>
      <c r="E57" s="121"/>
      <c r="F57" s="121"/>
      <c r="G57" s="49"/>
      <c r="H57" s="122"/>
      <c r="I57" s="49"/>
      <c r="J57" s="49"/>
      <c r="K57" s="49"/>
      <c r="L57" s="49">
        <v>15.8</v>
      </c>
      <c r="M57" s="49"/>
    </row>
    <row r="58" spans="1:13" ht="52.5" customHeight="1">
      <c r="A58" s="56" t="s">
        <v>74</v>
      </c>
      <c r="B58" s="90" t="s">
        <v>75</v>
      </c>
      <c r="C58" s="27"/>
      <c r="D58" s="38" t="s">
        <v>1</v>
      </c>
      <c r="E58" s="91">
        <v>192003.45</v>
      </c>
      <c r="F58" s="91">
        <v>202197.7</v>
      </c>
      <c r="G58" s="41">
        <f t="shared" si="3"/>
        <v>198373.6</v>
      </c>
      <c r="H58" s="97"/>
      <c r="I58" s="41"/>
      <c r="J58" s="41"/>
      <c r="K58" s="41">
        <f>K59+K60+K61+K62+K63+K64</f>
        <v>172289.4</v>
      </c>
      <c r="L58" s="41">
        <f>L59+L60+L61+L62+L63+L64</f>
        <v>26084.2</v>
      </c>
      <c r="M58" s="102"/>
    </row>
    <row r="59" spans="1:13" ht="16.5" customHeight="1">
      <c r="A59" s="43" t="s">
        <v>76</v>
      </c>
      <c r="B59" s="94" t="s">
        <v>48</v>
      </c>
      <c r="C59" s="33"/>
      <c r="D59" s="33"/>
      <c r="E59" s="33"/>
      <c r="F59" s="33"/>
      <c r="G59" s="45">
        <f>H59+I59+J59+K59+L59+M59</f>
        <v>195050.30000000002</v>
      </c>
      <c r="H59" s="103"/>
      <c r="I59" s="104"/>
      <c r="J59" s="104"/>
      <c r="K59" s="45">
        <f>185312.6-15280.5</f>
        <v>170032.1</v>
      </c>
      <c r="L59" s="45">
        <f>(9056.1+14210.8)+(681.7+1069.6)</f>
        <v>25018.2</v>
      </c>
      <c r="M59" s="104"/>
    </row>
    <row r="60" spans="1:13" ht="16.5" customHeight="1">
      <c r="A60" s="59" t="s">
        <v>77</v>
      </c>
      <c r="B60" s="95" t="s">
        <v>48</v>
      </c>
      <c r="C60" s="61"/>
      <c r="D60" s="61"/>
      <c r="E60" s="61"/>
      <c r="F60" s="61"/>
      <c r="G60" s="54">
        <f t="shared" si="3"/>
        <v>1935.3</v>
      </c>
      <c r="H60" s="105"/>
      <c r="I60" s="106"/>
      <c r="J60" s="106"/>
      <c r="K60" s="54">
        <f>1465.9+43.1</f>
        <v>1509</v>
      </c>
      <c r="L60" s="54">
        <v>426.3</v>
      </c>
      <c r="M60" s="106"/>
    </row>
    <row r="61" spans="1:13" ht="16.5" customHeight="1">
      <c r="A61" s="59" t="s">
        <v>78</v>
      </c>
      <c r="B61" s="96" t="s">
        <v>48</v>
      </c>
      <c r="C61" s="61"/>
      <c r="D61" s="61"/>
      <c r="E61" s="61"/>
      <c r="F61" s="61"/>
      <c r="G61" s="54">
        <f t="shared" si="3"/>
        <v>194.20000000000002</v>
      </c>
      <c r="H61" s="105"/>
      <c r="I61" s="106"/>
      <c r="J61" s="106"/>
      <c r="K61" s="54">
        <v>169.3</v>
      </c>
      <c r="L61" s="54">
        <v>24.9</v>
      </c>
      <c r="M61" s="106"/>
    </row>
    <row r="62" spans="1:13" ht="16.5" customHeight="1">
      <c r="A62" s="59" t="s">
        <v>79</v>
      </c>
      <c r="B62" s="132" t="s">
        <v>49</v>
      </c>
      <c r="C62" s="61"/>
      <c r="D62" s="61"/>
      <c r="E62" s="61"/>
      <c r="F62" s="61"/>
      <c r="G62" s="54">
        <f t="shared" si="3"/>
        <v>270</v>
      </c>
      <c r="H62" s="105"/>
      <c r="I62" s="106"/>
      <c r="J62" s="106"/>
      <c r="K62" s="54">
        <v>270</v>
      </c>
      <c r="L62" s="54"/>
      <c r="M62" s="106"/>
    </row>
    <row r="63" spans="1:13" ht="16.5" customHeight="1">
      <c r="A63" s="59" t="s">
        <v>93</v>
      </c>
      <c r="B63" s="132" t="s">
        <v>49</v>
      </c>
      <c r="C63" s="61"/>
      <c r="D63" s="61"/>
      <c r="E63" s="61"/>
      <c r="F63" s="61"/>
      <c r="G63" s="54"/>
      <c r="H63" s="105"/>
      <c r="I63" s="106"/>
      <c r="J63" s="106"/>
      <c r="K63" s="54">
        <v>299</v>
      </c>
      <c r="L63" s="54"/>
      <c r="M63" s="106"/>
    </row>
    <row r="64" spans="1:13" ht="16.5" customHeight="1">
      <c r="A64" s="51" t="s">
        <v>94</v>
      </c>
      <c r="B64" s="133" t="s">
        <v>48</v>
      </c>
      <c r="C64" s="26"/>
      <c r="D64" s="26"/>
      <c r="E64" s="26"/>
      <c r="F64" s="26"/>
      <c r="G64" s="53"/>
      <c r="H64" s="107"/>
      <c r="I64" s="108"/>
      <c r="J64" s="108"/>
      <c r="K64" s="53">
        <v>10</v>
      </c>
      <c r="L64" s="53">
        <f>1066-L60-L61</f>
        <v>614.8000000000001</v>
      </c>
      <c r="M64" s="108"/>
    </row>
    <row r="65" spans="1:13" ht="25.5" customHeight="1">
      <c r="A65" s="56" t="s">
        <v>80</v>
      </c>
      <c r="B65" s="90" t="s">
        <v>95</v>
      </c>
      <c r="C65" s="38"/>
      <c r="D65" s="38" t="s">
        <v>1</v>
      </c>
      <c r="E65" s="38"/>
      <c r="F65" s="38"/>
      <c r="G65" s="38">
        <f t="shared" si="3"/>
        <v>15533.300000000001</v>
      </c>
      <c r="H65" s="109"/>
      <c r="I65" s="110"/>
      <c r="J65" s="110"/>
      <c r="K65" s="110"/>
      <c r="L65" s="89">
        <f>L66+L67+L68+L69</f>
        <v>2030.6000000000001</v>
      </c>
      <c r="M65" s="89">
        <f>M66+M67+M68+M69</f>
        <v>13502.7</v>
      </c>
    </row>
    <row r="66" spans="1:13" ht="15.75" customHeight="1">
      <c r="A66" s="43" t="s">
        <v>81</v>
      </c>
      <c r="B66" s="90" t="s">
        <v>95</v>
      </c>
      <c r="C66" s="44"/>
      <c r="D66" s="44"/>
      <c r="E66" s="44"/>
      <c r="F66" s="44"/>
      <c r="G66" s="45">
        <f t="shared" si="3"/>
        <v>11838.5</v>
      </c>
      <c r="H66" s="103"/>
      <c r="I66" s="104"/>
      <c r="J66" s="104"/>
      <c r="K66" s="104"/>
      <c r="L66" s="45">
        <v>1537.4</v>
      </c>
      <c r="M66" s="45">
        <v>10301.1</v>
      </c>
    </row>
    <row r="67" spans="1:13" ht="27.75" customHeight="1">
      <c r="A67" s="47" t="s">
        <v>82</v>
      </c>
      <c r="B67" s="90" t="s">
        <v>95</v>
      </c>
      <c r="C67" s="48"/>
      <c r="D67" s="48"/>
      <c r="E67" s="48"/>
      <c r="F67" s="48"/>
      <c r="G67" s="49">
        <f t="shared" si="3"/>
        <v>3484.2000000000003</v>
      </c>
      <c r="H67" s="111"/>
      <c r="I67" s="112"/>
      <c r="J67" s="112"/>
      <c r="K67" s="112"/>
      <c r="L67" s="49">
        <v>452.9</v>
      </c>
      <c r="M67" s="49">
        <v>3031.3</v>
      </c>
    </row>
    <row r="68" spans="1:13" ht="20.25" customHeight="1">
      <c r="A68" s="47" t="s">
        <v>96</v>
      </c>
      <c r="B68" s="90" t="s">
        <v>95</v>
      </c>
      <c r="C68" s="60"/>
      <c r="D68" s="60"/>
      <c r="E68" s="60"/>
      <c r="F68" s="60"/>
      <c r="G68" s="54"/>
      <c r="H68" s="105"/>
      <c r="I68" s="106"/>
      <c r="J68" s="106"/>
      <c r="K68" s="106"/>
      <c r="L68" s="54">
        <v>14.8</v>
      </c>
      <c r="M68" s="54">
        <v>170.3</v>
      </c>
    </row>
    <row r="69" spans="1:13" ht="15.75" customHeight="1">
      <c r="A69" s="51" t="s">
        <v>97</v>
      </c>
      <c r="B69" s="90" t="s">
        <v>95</v>
      </c>
      <c r="C69" s="52"/>
      <c r="D69" s="52"/>
      <c r="E69" s="52"/>
      <c r="F69" s="52"/>
      <c r="G69" s="53">
        <f t="shared" si="3"/>
        <v>25.5</v>
      </c>
      <c r="H69" s="107"/>
      <c r="I69" s="108"/>
      <c r="J69" s="108"/>
      <c r="K69" s="108"/>
      <c r="L69" s="53">
        <v>25.5</v>
      </c>
      <c r="M69" s="108"/>
    </row>
    <row r="70" spans="1:13" ht="43.5" customHeight="1">
      <c r="A70" s="135" t="s">
        <v>98</v>
      </c>
      <c r="B70" s="90" t="s">
        <v>42</v>
      </c>
      <c r="C70" s="37"/>
      <c r="D70" s="37"/>
      <c r="E70" s="37"/>
      <c r="F70" s="37"/>
      <c r="G70" s="89">
        <f t="shared" si="3"/>
        <v>8000</v>
      </c>
      <c r="H70" s="134"/>
      <c r="I70" s="110"/>
      <c r="J70" s="110"/>
      <c r="K70" s="110"/>
      <c r="L70" s="89">
        <v>8000</v>
      </c>
      <c r="M70" s="110"/>
    </row>
    <row r="71" spans="1:13" ht="28.5" customHeight="1">
      <c r="A71" s="135" t="s">
        <v>99</v>
      </c>
      <c r="B71" s="90" t="s">
        <v>42</v>
      </c>
      <c r="C71" s="37"/>
      <c r="D71" s="37"/>
      <c r="E71" s="37"/>
      <c r="F71" s="37"/>
      <c r="G71" s="89">
        <f t="shared" si="3"/>
        <v>3000</v>
      </c>
      <c r="H71" s="134"/>
      <c r="I71" s="110"/>
      <c r="J71" s="110"/>
      <c r="K71" s="110"/>
      <c r="L71" s="89">
        <v>3000</v>
      </c>
      <c r="M71" s="110"/>
    </row>
    <row r="72" spans="1:13" s="3" customFormat="1" ht="19.5" customHeight="1">
      <c r="A72" s="63" t="s">
        <v>15</v>
      </c>
      <c r="B72" s="29"/>
      <c r="C72" s="29"/>
      <c r="D72" s="30"/>
      <c r="E72" s="31"/>
      <c r="F72" s="92"/>
      <c r="G72" s="64">
        <f>G50+G54+G58+G65</f>
        <v>218943</v>
      </c>
      <c r="H72" s="64">
        <f>H49+H58+H65</f>
        <v>0</v>
      </c>
      <c r="I72" s="64">
        <f>I49+I58+I65</f>
        <v>0</v>
      </c>
      <c r="J72" s="64">
        <f>J49+J58+J65</f>
        <v>2700</v>
      </c>
      <c r="K72" s="64">
        <f>K50+K54+K58+K65</f>
        <v>172659.4</v>
      </c>
      <c r="L72" s="64">
        <f>L49</f>
        <v>41080.899999999994</v>
      </c>
      <c r="M72" s="64">
        <f>M49+M58+M65</f>
        <v>13502.7</v>
      </c>
    </row>
    <row r="73" spans="1:14" s="6" customFormat="1" ht="16.5" customHeight="1">
      <c r="A73" s="63" t="s">
        <v>9</v>
      </c>
      <c r="B73" s="30"/>
      <c r="C73" s="30"/>
      <c r="D73" s="34"/>
      <c r="E73" s="35"/>
      <c r="F73" s="64"/>
      <c r="G73" s="64">
        <f aca="true" t="shared" si="4" ref="G73:M73">G35+G47+G72</f>
        <v>677601.4</v>
      </c>
      <c r="H73" s="64">
        <f t="shared" si="4"/>
        <v>43889.8</v>
      </c>
      <c r="I73" s="64">
        <f t="shared" si="4"/>
        <v>113452.29999999999</v>
      </c>
      <c r="J73" s="64">
        <f t="shared" si="4"/>
        <v>192715.69999999998</v>
      </c>
      <c r="K73" s="64">
        <f t="shared" si="4"/>
        <v>196314</v>
      </c>
      <c r="L73" s="64">
        <f t="shared" si="4"/>
        <v>89641.2</v>
      </c>
      <c r="M73" s="64">
        <f t="shared" si="4"/>
        <v>52588.399999999994</v>
      </c>
      <c r="N73" s="10"/>
    </row>
  </sheetData>
  <sheetProtection/>
  <mergeCells count="52">
    <mergeCell ref="M45:M46"/>
    <mergeCell ref="A48:M48"/>
    <mergeCell ref="I45:I46"/>
    <mergeCell ref="J45:J46"/>
    <mergeCell ref="K45:K46"/>
    <mergeCell ref="L45:L46"/>
    <mergeCell ref="K38:K39"/>
    <mergeCell ref="L38:L39"/>
    <mergeCell ref="M38:M39"/>
    <mergeCell ref="H40:H41"/>
    <mergeCell ref="I40:I41"/>
    <mergeCell ref="J40:J41"/>
    <mergeCell ref="K40:K41"/>
    <mergeCell ref="L40:L41"/>
    <mergeCell ref="M40:M41"/>
    <mergeCell ref="A36:M36"/>
    <mergeCell ref="B38:B41"/>
    <mergeCell ref="C38:C40"/>
    <mergeCell ref="D38:D40"/>
    <mergeCell ref="E38:E40"/>
    <mergeCell ref="F38:F40"/>
    <mergeCell ref="G38:G41"/>
    <mergeCell ref="H38:H39"/>
    <mergeCell ref="I38:I39"/>
    <mergeCell ref="J38:J39"/>
    <mergeCell ref="B42:B44"/>
    <mergeCell ref="G42:G44"/>
    <mergeCell ref="B45:B46"/>
    <mergeCell ref="G45:G46"/>
    <mergeCell ref="J7:L7"/>
    <mergeCell ref="J8:L8"/>
    <mergeCell ref="J9:K9"/>
    <mergeCell ref="G14:M14"/>
    <mergeCell ref="A12:J12"/>
    <mergeCell ref="A10:J10"/>
    <mergeCell ref="A11:J11"/>
    <mergeCell ref="A13:J13"/>
    <mergeCell ref="A2:E2"/>
    <mergeCell ref="A3:E3"/>
    <mergeCell ref="A5:E5"/>
    <mergeCell ref="H6:L6"/>
    <mergeCell ref="J5:M5"/>
    <mergeCell ref="A18:M18"/>
    <mergeCell ref="A14:A16"/>
    <mergeCell ref="B14:B16"/>
    <mergeCell ref="C14:C16"/>
    <mergeCell ref="D14:D16"/>
    <mergeCell ref="E14:F14"/>
    <mergeCell ref="E15:E16"/>
    <mergeCell ref="F15:F16"/>
    <mergeCell ref="G15:G16"/>
    <mergeCell ref="H15:M15"/>
  </mergeCells>
  <printOptions horizontalCentered="1"/>
  <pageMargins left="0.2362204724409449" right="0.2362204724409449" top="0.8267716535433072" bottom="0.3937007874015748" header="0.2362204724409449" footer="0.3937007874015748"/>
  <pageSetup fitToHeight="3" horizontalDpi="600" verticalDpi="600" orientation="landscape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РаисаВасильевна</dc:creator>
  <cp:keywords/>
  <dc:description/>
  <cp:lastModifiedBy>1</cp:lastModifiedBy>
  <cp:lastPrinted>2020-12-30T07:34:14Z</cp:lastPrinted>
  <dcterms:created xsi:type="dcterms:W3CDTF">2009-10-26T12:36:13Z</dcterms:created>
  <dcterms:modified xsi:type="dcterms:W3CDTF">2020-12-30T09:26:28Z</dcterms:modified>
  <cp:category/>
  <cp:version/>
  <cp:contentType/>
  <cp:contentStatus/>
</cp:coreProperties>
</file>